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ONTABILIDADE\ADRIANO\Programas, Ações, Projetos, Obras\2º Quadrimestre\"/>
    </mc:Choice>
  </mc:AlternateContent>
  <bookViews>
    <workbookView xWindow="0" yWindow="0" windowWidth="24000" windowHeight="9735"/>
  </bookViews>
  <sheets>
    <sheet name="Projeto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2" l="1"/>
  <c r="H86" i="2"/>
  <c r="H84" i="2"/>
  <c r="H80" i="2"/>
  <c r="H78" i="2"/>
  <c r="H76" i="2"/>
  <c r="H74" i="2"/>
  <c r="H72" i="2"/>
  <c r="H70" i="2"/>
  <c r="H68" i="2"/>
  <c r="H65" i="2"/>
  <c r="H62" i="2"/>
  <c r="H60" i="2"/>
  <c r="H54" i="2"/>
  <c r="H51" i="2"/>
  <c r="H49" i="2"/>
  <c r="H47" i="2"/>
  <c r="H43" i="2"/>
  <c r="H41" i="2"/>
  <c r="H39" i="2"/>
  <c r="H32" i="2"/>
  <c r="H30" i="2"/>
  <c r="H28" i="2"/>
  <c r="H23" i="2"/>
  <c r="H14" i="2"/>
  <c r="H12" i="2"/>
  <c r="G92" i="2" l="1"/>
  <c r="F92" i="2"/>
  <c r="E92" i="2"/>
  <c r="H92" i="2" l="1"/>
</calcChain>
</file>

<file path=xl/sharedStrings.xml><?xml version="1.0" encoding="utf-8"?>
<sst xmlns="http://schemas.openxmlformats.org/spreadsheetml/2006/main" count="176" uniqueCount="144">
  <si>
    <t>PREFEITURA MUNICIPAL DE FARROUPILHA - RS</t>
  </si>
  <si>
    <t>LEI Nº 12.527/2011, ART. 7º, VII, "A" E ART. 8º, §1º, V</t>
  </si>
  <si>
    <t>PREFEITURA MUNICIPAL</t>
  </si>
  <si>
    <t>Nº DO
PROJETO</t>
  </si>
  <si>
    <t>META
FÍSICA</t>
  </si>
  <si>
    <t>META
FINANCEIRA
INICIAL</t>
  </si>
  <si>
    <t>META
FINANCEIRA
ATUALIZADA</t>
  </si>
  <si>
    <t>META
FINANCEIRA
LIQUIDADA</t>
  </si>
  <si>
    <t>% DE
CUMPRIMENTO
DA META</t>
  </si>
  <si>
    <t>Retificação e Pavimentação de Vias Públicas Urbanas</t>
  </si>
  <si>
    <t>-</t>
  </si>
  <si>
    <t>Ampliação do Sistema de Iluminação Pública</t>
  </si>
  <si>
    <t xml:space="preserve">     Ampliação da Escola Nova Sardenha</t>
  </si>
  <si>
    <t>1013</t>
  </si>
  <si>
    <t>980,40m²</t>
  </si>
  <si>
    <t>1014</t>
  </si>
  <si>
    <t>564m²</t>
  </si>
  <si>
    <t>1016</t>
  </si>
  <si>
    <t>1018</t>
  </si>
  <si>
    <t>1025</t>
  </si>
  <si>
    <t>1026</t>
  </si>
  <si>
    <t xml:space="preserve">     Construção de Infraestrutura em Condomínios</t>
  </si>
  <si>
    <t>1 Condomínio</t>
  </si>
  <si>
    <t xml:space="preserve">     Construção de Infraestrutura em Loteamentos</t>
  </si>
  <si>
    <t>1 Loteamento</t>
  </si>
  <si>
    <t xml:space="preserve">     Construção de Área de Lazer</t>
  </si>
  <si>
    <t>1031</t>
  </si>
  <si>
    <t>1040</t>
  </si>
  <si>
    <t>1041</t>
  </si>
  <si>
    <t>1043</t>
  </si>
  <si>
    <t>2.890m²</t>
  </si>
  <si>
    <t>1010</t>
  </si>
  <si>
    <t>Construção, Ampliação e/ou Melhoria de Prédios Públicos</t>
  </si>
  <si>
    <t xml:space="preserve">     Construção do Parque de Máquinas</t>
  </si>
  <si>
    <t>1 Obra</t>
  </si>
  <si>
    <t xml:space="preserve">     Pavimentação Rua Caetano Feltrin</t>
  </si>
  <si>
    <t xml:space="preserve">     Pavimentação Rua Canguçu e Rua Vitório Dal Monte</t>
  </si>
  <si>
    <t>Construção, Ampl. e/ou Melhoria em Parques, Praças e Jardins</t>
  </si>
  <si>
    <t xml:space="preserve">     Implantação de 3 Praças Recreativas</t>
  </si>
  <si>
    <t xml:space="preserve">     Construção da Praça de Monte Bérico</t>
  </si>
  <si>
    <t>1.898m²</t>
  </si>
  <si>
    <t xml:space="preserve">Ampliação de Cemitérios Públicos                  </t>
  </si>
  <si>
    <t>70 Gavetas</t>
  </si>
  <si>
    <t xml:space="preserve">     Construção de Gavetas</t>
  </si>
  <si>
    <t xml:space="preserve">     Extensão de 500m de rede em Diversas Ruas da Cidade</t>
  </si>
  <si>
    <t>80 Pontos de Luz</t>
  </si>
  <si>
    <t>1017</t>
  </si>
  <si>
    <t>Ampliação e Tratamento do Sistema de Esgoto Pluvial e Cloacal</t>
  </si>
  <si>
    <t xml:space="preserve">     Ampliação de Drenagem Pluvial Rua Canguçu e Rua Espumoso</t>
  </si>
  <si>
    <t xml:space="preserve">     Ampliação de Drenagem Pluvial Rua Cerro Largo</t>
  </si>
  <si>
    <t xml:space="preserve">     Nova Rede Pluvial Rua João Farinon</t>
  </si>
  <si>
    <t>1019</t>
  </si>
  <si>
    <t>Constr.e/ou Pavimentação de Estradas e Pontes</t>
  </si>
  <si>
    <t xml:space="preserve">     Pavimentação Estrada Rio Burati</t>
  </si>
  <si>
    <t>5.619,25m²</t>
  </si>
  <si>
    <t>Constr, Ampl. e/ou Melhoria de Escolas Mun. Ens. Fundamental</t>
  </si>
  <si>
    <t>1.280m²</t>
  </si>
  <si>
    <t>Constr, Ampl. e/ou Melh. Quadras Esport. Esc. Ens. Fundamental</t>
  </si>
  <si>
    <t xml:space="preserve">     Construção da Quadra da Escola Nossa Senhora Medianeira</t>
  </si>
  <si>
    <t xml:space="preserve">     Adeq. Quadra Esc. Cinquent, Ilza Martins, João Grendene e St. Cruz</t>
  </si>
  <si>
    <t>1029</t>
  </si>
  <si>
    <t>Constr, Ampl. e/ou Melhoria Prédios para Contraturno Escolar</t>
  </si>
  <si>
    <t xml:space="preserve">     Reforma da Casa da Criança Odete Zanfeliz</t>
  </si>
  <si>
    <t>Constr, Ampl. e/ou Melh. Escolas Educ. Infantil - Pré-Escola</t>
  </si>
  <si>
    <t xml:space="preserve">     Constr, Ampl. e/ou Melh. Escolas Educ. Infantil - Pré-Escola</t>
  </si>
  <si>
    <t>1034</t>
  </si>
  <si>
    <t>Constr, Ampl. e/ou Melh. Escolas de Educação Infantil - Creche</t>
  </si>
  <si>
    <t xml:space="preserve">     Conclusão da Escola Educação Infantil Bairro Belvedere</t>
  </si>
  <si>
    <t xml:space="preserve">     Conclusão da Escola Educação Infantil Bairro Monte Pasqual</t>
  </si>
  <si>
    <t>Implantação e Melhoria de Infraestrutura Turística</t>
  </si>
  <si>
    <t xml:space="preserve">     Implantação de Pista de Caminhada 5ª Etapa</t>
  </si>
  <si>
    <t>685m²</t>
  </si>
  <si>
    <t xml:space="preserve">     Implantação de Pista de Caminhada 6ª Etapa</t>
  </si>
  <si>
    <t>1.054,56m²</t>
  </si>
  <si>
    <t>Restauração e Preservação de Patrimônio Histórico e Cultural</t>
  </si>
  <si>
    <t xml:space="preserve">     Restauração do Museu Casal Moschetti</t>
  </si>
  <si>
    <t>Constr, Ampl. e/ou Melhoria de Museus Públicos Municipais</t>
  </si>
  <si>
    <t xml:space="preserve">     Restauração do Museu Casa de Pedra</t>
  </si>
  <si>
    <t xml:space="preserve">     Construção do Museu da Imigração Italiana</t>
  </si>
  <si>
    <t>1048</t>
  </si>
  <si>
    <t>Constr, Ampl. e/ou Melhoria de Prédios de Assistência Social</t>
  </si>
  <si>
    <t xml:space="preserve">     Reforma do Centro de Convivência de Idosos São José</t>
  </si>
  <si>
    <t xml:space="preserve">     Construção de Centro de Referência de Assistência Social</t>
  </si>
  <si>
    <t>1059</t>
  </si>
  <si>
    <t>Infraestrutura Condomínios Residenciais Minha Casa Minha Vida</t>
  </si>
  <si>
    <t>1060</t>
  </si>
  <si>
    <t>Implantação e Infraestrutura de Loteamentos Populares</t>
  </si>
  <si>
    <t>1061</t>
  </si>
  <si>
    <t>Construção, Ampliação e/ou Melhoria Unidades Habitacionais</t>
  </si>
  <si>
    <t xml:space="preserve">     Construção Unidades Habitacionais</t>
  </si>
  <si>
    <t>3 Casas</t>
  </si>
  <si>
    <t>1062</t>
  </si>
  <si>
    <t>Implantação de Área de Lazer para Condomínios</t>
  </si>
  <si>
    <t>1063</t>
  </si>
  <si>
    <t>Constr, Ampl. e/ou Melhoria de Infraestrutura p/Saneamento</t>
  </si>
  <si>
    <t xml:space="preserve">     Construção de Rede em Caravaggio, Sertorina e Linha 7 de Set.</t>
  </si>
  <si>
    <t>15Km</t>
  </si>
  <si>
    <t>1066</t>
  </si>
  <si>
    <t>Construção e/ou Pavimentação de Estradas Rurais e Pontes</t>
  </si>
  <si>
    <t xml:space="preserve">     Construção e/ou Pavimentação de Estradas Rurais e Pontes</t>
  </si>
  <si>
    <t>7.090m²</t>
  </si>
  <si>
    <t>1068</t>
  </si>
  <si>
    <t>Constr, Ampl. e/ou Melhoria de Unidades Básicas de Saúde</t>
  </si>
  <si>
    <t xml:space="preserve">     Adequações UBS Bairro América e Cinquentenário</t>
  </si>
  <si>
    <t xml:space="preserve">     Ampliação e Reforma UBS Central </t>
  </si>
  <si>
    <t xml:space="preserve">     Conclusão UBS Centenário</t>
  </si>
  <si>
    <t>250m²</t>
  </si>
  <si>
    <t>1070</t>
  </si>
  <si>
    <t xml:space="preserve">Constr, Ampl. e/ou Melh. Unid. Especializadas Atendim. à Saúde </t>
  </si>
  <si>
    <t xml:space="preserve">     Conclusão Construção da Unidade de Pronto Atendimento - UPA</t>
  </si>
  <si>
    <t>1.273,86m²</t>
  </si>
  <si>
    <t>1076</t>
  </si>
  <si>
    <t>Aquisição de Imóveis e/ou Impl. Infraestrutura para Empresas</t>
  </si>
  <si>
    <t xml:space="preserve">     Implantação de Infraestrutura para Empresas</t>
  </si>
  <si>
    <t>1078</t>
  </si>
  <si>
    <t>Implantação do Jardim Botânico Municipal</t>
  </si>
  <si>
    <t xml:space="preserve">     Implantação do Jardim Botânico Municipal</t>
  </si>
  <si>
    <t>Constr, Ampl. e/ou Melhoria Espaços Esportivos e Recreativos</t>
  </si>
  <si>
    <t xml:space="preserve">     Reforma da Piscina Pública</t>
  </si>
  <si>
    <t>1084</t>
  </si>
  <si>
    <t>ANEXO IV - DADOS GERAIS PARA O ACOMPANHAMENTO DAS OBRAS</t>
  </si>
  <si>
    <t>OBRA</t>
  </si>
  <si>
    <t>TOTAL DAS OBRAS</t>
  </si>
  <si>
    <t>1º QUADRIMESTRE DE 2018</t>
  </si>
  <si>
    <t xml:space="preserve">     Pavimentação Rua Gerônimo Franceschini</t>
  </si>
  <si>
    <t>2.732,39m²</t>
  </si>
  <si>
    <t xml:space="preserve">     Pavimentação Ruas Programa PAR</t>
  </si>
  <si>
    <t xml:space="preserve">     Pavimentação Ruas Carazinho e Rua Pedro Troes</t>
  </si>
  <si>
    <t xml:space="preserve">     Pavimentação Rua Independência c/São Jerônimo</t>
  </si>
  <si>
    <t xml:space="preserve">     Pavimentação Rua Orlindo Faé c/Cachoeirinha</t>
  </si>
  <si>
    <t xml:space="preserve">     Pavimentação Rua Júlio de Castilhos</t>
  </si>
  <si>
    <t>2.959m²</t>
  </si>
  <si>
    <t xml:space="preserve">     Construção da Praça na Capela de Todos os Santos - Busa</t>
  </si>
  <si>
    <t xml:space="preserve">     Melhorias no Estádio das Castanheiras</t>
  </si>
  <si>
    <t xml:space="preserve">     Ampliação de Rede de Drenagem na Linha 47</t>
  </si>
  <si>
    <t xml:space="preserve">     Ampliação de Rede Drenagem Luis Sonaglio, Itacir Zatti e demais</t>
  </si>
  <si>
    <t xml:space="preserve">     Ampliação de Rede de Drenagem na Linha 80</t>
  </si>
  <si>
    <t xml:space="preserve">     Melhorias na Quadra da Escola 1º de Maio</t>
  </si>
  <si>
    <t xml:space="preserve">     Melhorias Salto Ventoso, Casa de Bona e Santuário Caravaggio</t>
  </si>
  <si>
    <t xml:space="preserve">     Implantação de Dois Conjuntos de Parklets</t>
  </si>
  <si>
    <t>110m²</t>
  </si>
  <si>
    <t xml:space="preserve">     Implantação de Parque de Eventos no Largo Carlos Fetter</t>
  </si>
  <si>
    <t>224,69m²</t>
  </si>
  <si>
    <t xml:space="preserve">     Construção de Quadra Poliesportiva na Rua Hugo Mantovani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</si>
</sst>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$&quot;\ * #,##0.00_);_(&quot;R$&quot;\ * \(#,##0.00\);_(&quot;R$&quot;\ 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2" borderId="8" xfId="0" applyFont="1" applyFill="1" applyBorder="1" applyAlignment="1">
      <alignment horizontal="center" vertical="center" wrapText="1"/>
    </xf>
    <xf numFmtId="43" fontId="3" fillId="2" borderId="8" xfId="1" applyNumberFormat="1" applyFont="1" applyFill="1" applyBorder="1" applyAlignment="1">
      <alignment horizontal="center" vertical="center"/>
    </xf>
    <xf numFmtId="10" fontId="3" fillId="2" borderId="9" xfId="2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3" fontId="3" fillId="0" borderId="8" xfId="1" applyNumberFormat="1" applyFont="1" applyBorder="1" applyAlignment="1">
      <alignment horizontal="center"/>
    </xf>
    <xf numFmtId="10" fontId="3" fillId="0" borderId="9" xfId="2" applyNumberFormat="1" applyFont="1" applyBorder="1" applyAlignment="1">
      <alignment horizontal="center"/>
    </xf>
    <xf numFmtId="43" fontId="2" fillId="0" borderId="20" xfId="1" applyNumberFormat="1" applyFont="1" applyBorder="1" applyAlignment="1">
      <alignment horizontal="center"/>
    </xf>
    <xf numFmtId="10" fontId="2" fillId="0" borderId="21" xfId="2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43" fontId="3" fillId="0" borderId="11" xfId="1" applyNumberFormat="1" applyFont="1" applyBorder="1" applyAlignment="1">
      <alignment horizontal="center" vertical="center"/>
    </xf>
    <xf numFmtId="10" fontId="3" fillId="0" borderId="12" xfId="2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11" xfId="1" applyNumberFormat="1" applyFont="1" applyBorder="1" applyAlignment="1">
      <alignment horizontal="center" vertical="center"/>
    </xf>
    <xf numFmtId="43" fontId="3" fillId="0" borderId="15" xfId="1" applyNumberFormat="1" applyFont="1" applyBorder="1" applyAlignment="1">
      <alignment horizontal="center" vertical="center"/>
    </xf>
    <xf numFmtId="43" fontId="3" fillId="0" borderId="17" xfId="1" applyNumberFormat="1" applyFont="1" applyBorder="1" applyAlignment="1">
      <alignment horizontal="center" vertical="center"/>
    </xf>
    <xf numFmtId="10" fontId="3" fillId="0" borderId="12" xfId="2" applyNumberFormat="1" applyFont="1" applyBorder="1" applyAlignment="1">
      <alignment horizontal="center" vertical="center"/>
    </xf>
    <xf numFmtId="10" fontId="3" fillId="0" borderId="16" xfId="2" applyNumberFormat="1" applyFont="1" applyBorder="1" applyAlignment="1">
      <alignment horizontal="center" vertical="center"/>
    </xf>
    <xf numFmtId="10" fontId="3" fillId="0" borderId="18" xfId="2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2"/>
  <sheetViews>
    <sheetView tabSelected="1" zoomScaleNormal="100" workbookViewId="0">
      <selection activeCell="J10" sqref="J10"/>
    </sheetView>
  </sheetViews>
  <sheetFormatPr defaultRowHeight="15.75" x14ac:dyDescent="0.25"/>
  <cols>
    <col min="1" max="1" width="5.7109375" style="1" customWidth="1"/>
    <col min="2" max="2" width="10.7109375" style="2" customWidth="1"/>
    <col min="3" max="3" width="70.7109375" style="1" customWidth="1"/>
    <col min="4" max="4" width="20.7109375" style="3" customWidth="1"/>
    <col min="5" max="8" width="20.7109375" style="1" customWidth="1"/>
    <col min="9" max="9" width="5.7109375" style="1" customWidth="1"/>
    <col min="10" max="16384" width="9.140625" style="1"/>
  </cols>
  <sheetData>
    <row r="1" spans="2:8" x14ac:dyDescent="0.25">
      <c r="B1" s="29" t="s">
        <v>0</v>
      </c>
      <c r="C1" s="29"/>
      <c r="D1" s="29"/>
      <c r="E1" s="29"/>
      <c r="F1" s="29"/>
      <c r="G1" s="29"/>
      <c r="H1" s="29"/>
    </row>
    <row r="2" spans="2:8" x14ac:dyDescent="0.25">
      <c r="B2" s="29" t="s">
        <v>120</v>
      </c>
      <c r="C2" s="29"/>
      <c r="D2" s="29"/>
      <c r="E2" s="29"/>
      <c r="F2" s="29"/>
      <c r="G2" s="29"/>
      <c r="H2" s="29"/>
    </row>
    <row r="3" spans="2:8" x14ac:dyDescent="0.25">
      <c r="B3" s="29" t="s">
        <v>1</v>
      </c>
      <c r="C3" s="29"/>
      <c r="D3" s="29"/>
      <c r="E3" s="29"/>
      <c r="F3" s="29"/>
      <c r="G3" s="29"/>
      <c r="H3" s="29"/>
    </row>
    <row r="4" spans="2:8" x14ac:dyDescent="0.25">
      <c r="B4" s="29" t="s">
        <v>123</v>
      </c>
      <c r="C4" s="29"/>
      <c r="D4" s="29"/>
      <c r="E4" s="29"/>
      <c r="F4" s="29"/>
      <c r="G4" s="29"/>
      <c r="H4" s="29"/>
    </row>
    <row r="5" spans="2:8" ht="16.5" thickBot="1" x14ac:dyDescent="0.3"/>
    <row r="6" spans="2:8" ht="16.5" thickBot="1" x14ac:dyDescent="0.3">
      <c r="B6" s="30" t="s">
        <v>2</v>
      </c>
      <c r="C6" s="31"/>
      <c r="D6" s="31"/>
      <c r="E6" s="31"/>
      <c r="F6" s="31"/>
      <c r="G6" s="31"/>
      <c r="H6" s="32"/>
    </row>
    <row r="7" spans="2:8" ht="16.5" thickBot="1" x14ac:dyDescent="0.3"/>
    <row r="8" spans="2:8" ht="15.75" customHeight="1" x14ac:dyDescent="0.25">
      <c r="B8" s="37" t="s">
        <v>3</v>
      </c>
      <c r="C8" s="33" t="s">
        <v>121</v>
      </c>
      <c r="D8" s="33" t="s">
        <v>4</v>
      </c>
      <c r="E8" s="33" t="s">
        <v>5</v>
      </c>
      <c r="F8" s="33" t="s">
        <v>6</v>
      </c>
      <c r="G8" s="33" t="s">
        <v>7</v>
      </c>
      <c r="H8" s="35" t="s">
        <v>8</v>
      </c>
    </row>
    <row r="9" spans="2:8" x14ac:dyDescent="0.25">
      <c r="B9" s="38"/>
      <c r="C9" s="34"/>
      <c r="D9" s="34"/>
      <c r="E9" s="34"/>
      <c r="F9" s="34"/>
      <c r="G9" s="34"/>
      <c r="H9" s="36"/>
    </row>
    <row r="10" spans="2:8" x14ac:dyDescent="0.25">
      <c r="B10" s="38"/>
      <c r="C10" s="34"/>
      <c r="D10" s="34"/>
      <c r="E10" s="34"/>
      <c r="F10" s="34"/>
      <c r="G10" s="34"/>
      <c r="H10" s="36"/>
    </row>
    <row r="11" spans="2:8" ht="15.75" customHeight="1" x14ac:dyDescent="0.25">
      <c r="B11" s="18" t="s">
        <v>31</v>
      </c>
      <c r="C11" s="4" t="s">
        <v>32</v>
      </c>
      <c r="D11" s="6"/>
      <c r="E11" s="7"/>
      <c r="F11" s="7"/>
      <c r="G11" s="7"/>
      <c r="H11" s="8"/>
    </row>
    <row r="12" spans="2:8" ht="15.75" customHeight="1" x14ac:dyDescent="0.25">
      <c r="B12" s="19"/>
      <c r="C12" s="5" t="s">
        <v>33</v>
      </c>
      <c r="D12" s="9" t="s">
        <v>34</v>
      </c>
      <c r="E12" s="10">
        <v>100000</v>
      </c>
      <c r="F12" s="10">
        <v>1</v>
      </c>
      <c r="G12" s="10">
        <v>0</v>
      </c>
      <c r="H12" s="11">
        <f t="shared" ref="H12" si="0">G12/F12</f>
        <v>0</v>
      </c>
    </row>
    <row r="13" spans="2:8" ht="15.75" customHeight="1" x14ac:dyDescent="0.25">
      <c r="B13" s="18" t="s">
        <v>13</v>
      </c>
      <c r="C13" s="4" t="s">
        <v>9</v>
      </c>
      <c r="D13" s="6"/>
      <c r="E13" s="7"/>
      <c r="F13" s="7"/>
      <c r="G13" s="7"/>
      <c r="H13" s="8"/>
    </row>
    <row r="14" spans="2:8" ht="15.75" customHeight="1" x14ac:dyDescent="0.25">
      <c r="B14" s="20"/>
      <c r="C14" s="5" t="s">
        <v>35</v>
      </c>
      <c r="D14" s="15" t="s">
        <v>30</v>
      </c>
      <c r="E14" s="21">
        <v>3719350</v>
      </c>
      <c r="F14" s="21">
        <v>3863750</v>
      </c>
      <c r="G14" s="10">
        <v>234203.04</v>
      </c>
      <c r="H14" s="24">
        <f>SUM(G14:G21)/F14</f>
        <v>9.9294216758330639E-2</v>
      </c>
    </row>
    <row r="15" spans="2:8" ht="15.75" customHeight="1" x14ac:dyDescent="0.25">
      <c r="B15" s="20"/>
      <c r="C15" s="5" t="s">
        <v>36</v>
      </c>
      <c r="D15" s="9" t="s">
        <v>10</v>
      </c>
      <c r="E15" s="22"/>
      <c r="F15" s="22"/>
      <c r="G15" s="10">
        <v>24500</v>
      </c>
      <c r="H15" s="25"/>
    </row>
    <row r="16" spans="2:8" ht="15.75" customHeight="1" x14ac:dyDescent="0.25">
      <c r="B16" s="20"/>
      <c r="C16" s="5" t="s">
        <v>124</v>
      </c>
      <c r="D16" s="9" t="s">
        <v>125</v>
      </c>
      <c r="E16" s="22"/>
      <c r="F16" s="22"/>
      <c r="G16" s="10">
        <v>19005</v>
      </c>
      <c r="H16" s="25"/>
    </row>
    <row r="17" spans="2:8" ht="15.75" customHeight="1" x14ac:dyDescent="0.25">
      <c r="B17" s="20"/>
      <c r="C17" s="5" t="s">
        <v>126</v>
      </c>
      <c r="D17" s="9" t="s">
        <v>10</v>
      </c>
      <c r="E17" s="22"/>
      <c r="F17" s="22"/>
      <c r="G17" s="10">
        <v>40000</v>
      </c>
      <c r="H17" s="25"/>
    </row>
    <row r="18" spans="2:8" ht="15.75" customHeight="1" x14ac:dyDescent="0.25">
      <c r="B18" s="20"/>
      <c r="C18" s="5" t="s">
        <v>127</v>
      </c>
      <c r="D18" s="9" t="s">
        <v>10</v>
      </c>
      <c r="E18" s="22"/>
      <c r="F18" s="22"/>
      <c r="G18" s="10">
        <v>30800</v>
      </c>
      <c r="H18" s="25"/>
    </row>
    <row r="19" spans="2:8" ht="15.75" customHeight="1" x14ac:dyDescent="0.25">
      <c r="B19" s="20"/>
      <c r="C19" s="5" t="s">
        <v>128</v>
      </c>
      <c r="D19" s="9" t="s">
        <v>10</v>
      </c>
      <c r="E19" s="22"/>
      <c r="F19" s="22"/>
      <c r="G19" s="10">
        <v>5023</v>
      </c>
      <c r="H19" s="25"/>
    </row>
    <row r="20" spans="2:8" ht="15.75" customHeight="1" x14ac:dyDescent="0.25">
      <c r="B20" s="20"/>
      <c r="C20" s="5" t="s">
        <v>129</v>
      </c>
      <c r="D20" s="9" t="s">
        <v>10</v>
      </c>
      <c r="E20" s="22"/>
      <c r="F20" s="22"/>
      <c r="G20" s="10">
        <v>3792</v>
      </c>
      <c r="H20" s="25"/>
    </row>
    <row r="21" spans="2:8" ht="15.75" customHeight="1" x14ac:dyDescent="0.25">
      <c r="B21" s="19"/>
      <c r="C21" s="5" t="s">
        <v>130</v>
      </c>
      <c r="D21" s="9" t="s">
        <v>131</v>
      </c>
      <c r="E21" s="23"/>
      <c r="F21" s="23"/>
      <c r="G21" s="10">
        <v>26324.99</v>
      </c>
      <c r="H21" s="26"/>
    </row>
    <row r="22" spans="2:8" ht="15.75" customHeight="1" x14ac:dyDescent="0.25">
      <c r="B22" s="18" t="s">
        <v>15</v>
      </c>
      <c r="C22" s="4" t="s">
        <v>37</v>
      </c>
      <c r="D22" s="6"/>
      <c r="E22" s="7"/>
      <c r="F22" s="7"/>
      <c r="G22" s="7"/>
      <c r="H22" s="8"/>
    </row>
    <row r="23" spans="2:8" ht="15.75" customHeight="1" x14ac:dyDescent="0.25">
      <c r="B23" s="20"/>
      <c r="C23" s="5" t="s">
        <v>38</v>
      </c>
      <c r="D23" s="15" t="s">
        <v>10</v>
      </c>
      <c r="E23" s="21">
        <v>811350</v>
      </c>
      <c r="F23" s="21">
        <v>987409.73</v>
      </c>
      <c r="G23" s="10">
        <v>1531.5</v>
      </c>
      <c r="H23" s="24">
        <f>SUM(G23:G26)/F23</f>
        <v>0.3064750739290365</v>
      </c>
    </row>
    <row r="24" spans="2:8" ht="15.75" customHeight="1" x14ac:dyDescent="0.25">
      <c r="B24" s="20"/>
      <c r="C24" s="5" t="s">
        <v>39</v>
      </c>
      <c r="D24" s="9" t="s">
        <v>40</v>
      </c>
      <c r="E24" s="22"/>
      <c r="F24" s="22"/>
      <c r="G24" s="10">
        <v>15800.01</v>
      </c>
      <c r="H24" s="25"/>
    </row>
    <row r="25" spans="2:8" ht="15.75" customHeight="1" x14ac:dyDescent="0.25">
      <c r="B25" s="20"/>
      <c r="C25" s="5" t="s">
        <v>132</v>
      </c>
      <c r="D25" s="9" t="s">
        <v>10</v>
      </c>
      <c r="E25" s="22"/>
      <c r="F25" s="22"/>
      <c r="G25" s="10">
        <v>75049.25</v>
      </c>
      <c r="H25" s="25"/>
    </row>
    <row r="26" spans="2:8" ht="15.75" customHeight="1" x14ac:dyDescent="0.25">
      <c r="B26" s="19"/>
      <c r="C26" s="5" t="s">
        <v>133</v>
      </c>
      <c r="D26" s="9" t="s">
        <v>10</v>
      </c>
      <c r="E26" s="23"/>
      <c r="F26" s="23"/>
      <c r="G26" s="10">
        <v>210235.71</v>
      </c>
      <c r="H26" s="26"/>
    </row>
    <row r="27" spans="2:8" ht="15.75" customHeight="1" x14ac:dyDescent="0.25">
      <c r="B27" s="18" t="s">
        <v>17</v>
      </c>
      <c r="C27" s="4" t="s">
        <v>41</v>
      </c>
      <c r="D27" s="6"/>
      <c r="E27" s="7"/>
      <c r="F27" s="7"/>
      <c r="G27" s="7"/>
      <c r="H27" s="8"/>
    </row>
    <row r="28" spans="2:8" ht="15.75" customHeight="1" x14ac:dyDescent="0.25">
      <c r="B28" s="19"/>
      <c r="C28" s="5" t="s">
        <v>43</v>
      </c>
      <c r="D28" s="9" t="s">
        <v>42</v>
      </c>
      <c r="E28" s="10">
        <v>100000</v>
      </c>
      <c r="F28" s="10">
        <v>100000</v>
      </c>
      <c r="G28" s="10">
        <v>45607.14</v>
      </c>
      <c r="H28" s="11">
        <f t="shared" ref="H28" si="1">G28/F28</f>
        <v>0.45607140000000002</v>
      </c>
    </row>
    <row r="29" spans="2:8" ht="15.75" customHeight="1" x14ac:dyDescent="0.25">
      <c r="B29" s="18" t="s">
        <v>46</v>
      </c>
      <c r="C29" s="4" t="s">
        <v>11</v>
      </c>
      <c r="D29" s="6"/>
      <c r="E29" s="7"/>
      <c r="F29" s="7"/>
      <c r="G29" s="7"/>
      <c r="H29" s="8"/>
    </row>
    <row r="30" spans="2:8" ht="15.75" customHeight="1" x14ac:dyDescent="0.25">
      <c r="B30" s="19"/>
      <c r="C30" s="5" t="s">
        <v>44</v>
      </c>
      <c r="D30" s="9" t="s">
        <v>45</v>
      </c>
      <c r="E30" s="10">
        <v>22900</v>
      </c>
      <c r="F30" s="10">
        <v>4900</v>
      </c>
      <c r="G30" s="10">
        <v>0</v>
      </c>
      <c r="H30" s="11">
        <f t="shared" ref="H30" si="2">G30/F30</f>
        <v>0</v>
      </c>
    </row>
    <row r="31" spans="2:8" ht="15.75" customHeight="1" x14ac:dyDescent="0.25">
      <c r="B31" s="18" t="s">
        <v>18</v>
      </c>
      <c r="C31" s="4" t="s">
        <v>47</v>
      </c>
      <c r="D31" s="6"/>
      <c r="E31" s="7"/>
      <c r="F31" s="7"/>
      <c r="G31" s="7"/>
      <c r="H31" s="8"/>
    </row>
    <row r="32" spans="2:8" ht="15.75" customHeight="1" x14ac:dyDescent="0.25">
      <c r="B32" s="20"/>
      <c r="C32" s="5" t="s">
        <v>48</v>
      </c>
      <c r="D32" s="15" t="s">
        <v>10</v>
      </c>
      <c r="E32" s="21">
        <v>169000</v>
      </c>
      <c r="F32" s="21">
        <v>169000</v>
      </c>
      <c r="G32" s="10">
        <v>2657.5</v>
      </c>
      <c r="H32" s="24">
        <f>SUM(G32:G37)/F32</f>
        <v>0.22221124260355027</v>
      </c>
    </row>
    <row r="33" spans="2:8" ht="15.75" customHeight="1" x14ac:dyDescent="0.25">
      <c r="B33" s="20"/>
      <c r="C33" s="5" t="s">
        <v>49</v>
      </c>
      <c r="D33" s="9" t="s">
        <v>10</v>
      </c>
      <c r="E33" s="22"/>
      <c r="F33" s="22"/>
      <c r="G33" s="10">
        <v>11050</v>
      </c>
      <c r="H33" s="25"/>
    </row>
    <row r="34" spans="2:8" ht="15.75" customHeight="1" x14ac:dyDescent="0.25">
      <c r="B34" s="20"/>
      <c r="C34" s="5" t="s">
        <v>50</v>
      </c>
      <c r="D34" s="9" t="s">
        <v>10</v>
      </c>
      <c r="E34" s="22"/>
      <c r="F34" s="22"/>
      <c r="G34" s="10">
        <v>3540</v>
      </c>
      <c r="H34" s="25"/>
    </row>
    <row r="35" spans="2:8" ht="15.75" customHeight="1" x14ac:dyDescent="0.25">
      <c r="B35" s="20"/>
      <c r="C35" s="5" t="s">
        <v>134</v>
      </c>
      <c r="D35" s="9" t="s">
        <v>10</v>
      </c>
      <c r="E35" s="22"/>
      <c r="F35" s="22"/>
      <c r="G35" s="10">
        <v>10870</v>
      </c>
      <c r="H35" s="25"/>
    </row>
    <row r="36" spans="2:8" ht="15.75" customHeight="1" x14ac:dyDescent="0.25">
      <c r="B36" s="20"/>
      <c r="C36" s="5" t="s">
        <v>135</v>
      </c>
      <c r="D36" s="9" t="s">
        <v>10</v>
      </c>
      <c r="E36" s="22"/>
      <c r="F36" s="22"/>
      <c r="G36" s="10">
        <v>6645</v>
      </c>
      <c r="H36" s="25"/>
    </row>
    <row r="37" spans="2:8" ht="15.75" customHeight="1" x14ac:dyDescent="0.25">
      <c r="B37" s="19"/>
      <c r="C37" s="5" t="s">
        <v>136</v>
      </c>
      <c r="D37" s="9" t="s">
        <v>10</v>
      </c>
      <c r="E37" s="23"/>
      <c r="F37" s="23"/>
      <c r="G37" s="10">
        <v>2791.2</v>
      </c>
      <c r="H37" s="26"/>
    </row>
    <row r="38" spans="2:8" ht="15.75" customHeight="1" x14ac:dyDescent="0.25">
      <c r="B38" s="18" t="s">
        <v>51</v>
      </c>
      <c r="C38" s="4" t="s">
        <v>52</v>
      </c>
      <c r="D38" s="6"/>
      <c r="E38" s="7"/>
      <c r="F38" s="7"/>
      <c r="G38" s="7"/>
      <c r="H38" s="8"/>
    </row>
    <row r="39" spans="2:8" ht="15.75" customHeight="1" x14ac:dyDescent="0.25">
      <c r="B39" s="19"/>
      <c r="C39" s="5" t="s">
        <v>53</v>
      </c>
      <c r="D39" s="9" t="s">
        <v>54</v>
      </c>
      <c r="E39" s="16">
        <v>3745200</v>
      </c>
      <c r="F39" s="16">
        <v>3745200</v>
      </c>
      <c r="G39" s="10">
        <v>164864.14000000001</v>
      </c>
      <c r="H39" s="11">
        <f t="shared" ref="H39" si="3">G39/F39</f>
        <v>4.4020116415678739E-2</v>
      </c>
    </row>
    <row r="40" spans="2:8" ht="15.75" customHeight="1" x14ac:dyDescent="0.25">
      <c r="B40" s="18" t="s">
        <v>19</v>
      </c>
      <c r="C40" s="4" t="s">
        <v>55</v>
      </c>
      <c r="D40" s="6"/>
      <c r="E40" s="7"/>
      <c r="F40" s="7"/>
      <c r="G40" s="7"/>
      <c r="H40" s="8"/>
    </row>
    <row r="41" spans="2:8" ht="15.75" customHeight="1" x14ac:dyDescent="0.25">
      <c r="B41" s="19"/>
      <c r="C41" s="5" t="s">
        <v>12</v>
      </c>
      <c r="D41" s="9" t="s">
        <v>56</v>
      </c>
      <c r="E41" s="16">
        <v>2208000</v>
      </c>
      <c r="F41" s="16">
        <v>2210600</v>
      </c>
      <c r="G41" s="10">
        <v>52182.400000000001</v>
      </c>
      <c r="H41" s="17">
        <f>G41/F41</f>
        <v>2.3605536958291866E-2</v>
      </c>
    </row>
    <row r="42" spans="2:8" ht="15.75" customHeight="1" x14ac:dyDescent="0.25">
      <c r="B42" s="18" t="s">
        <v>20</v>
      </c>
      <c r="C42" s="4" t="s">
        <v>57</v>
      </c>
      <c r="D42" s="6"/>
      <c r="E42" s="7"/>
      <c r="F42" s="7"/>
      <c r="G42" s="7"/>
      <c r="H42" s="8"/>
    </row>
    <row r="43" spans="2:8" ht="15.75" customHeight="1" x14ac:dyDescent="0.25">
      <c r="B43" s="20"/>
      <c r="C43" s="5" t="s">
        <v>58</v>
      </c>
      <c r="D43" s="9" t="s">
        <v>14</v>
      </c>
      <c r="E43" s="21">
        <v>458000</v>
      </c>
      <c r="F43" s="21">
        <v>914178.8</v>
      </c>
      <c r="G43" s="10">
        <v>57530.38</v>
      </c>
      <c r="H43" s="24">
        <f>SUM(G43:G45)/F43</f>
        <v>0.10877294463621338</v>
      </c>
    </row>
    <row r="44" spans="2:8" ht="15.75" customHeight="1" x14ac:dyDescent="0.25">
      <c r="B44" s="20"/>
      <c r="C44" s="5" t="s">
        <v>59</v>
      </c>
      <c r="D44" s="9" t="s">
        <v>10</v>
      </c>
      <c r="E44" s="22"/>
      <c r="F44" s="22"/>
      <c r="G44" s="10">
        <v>17148.54</v>
      </c>
      <c r="H44" s="25"/>
    </row>
    <row r="45" spans="2:8" ht="15.75" customHeight="1" x14ac:dyDescent="0.25">
      <c r="B45" s="19"/>
      <c r="C45" s="5" t="s">
        <v>137</v>
      </c>
      <c r="D45" s="9" t="s">
        <v>10</v>
      </c>
      <c r="E45" s="23"/>
      <c r="F45" s="23"/>
      <c r="G45" s="10">
        <v>24759</v>
      </c>
      <c r="H45" s="26"/>
    </row>
    <row r="46" spans="2:8" ht="15.75" customHeight="1" x14ac:dyDescent="0.25">
      <c r="B46" s="18" t="s">
        <v>60</v>
      </c>
      <c r="C46" s="4" t="s">
        <v>61</v>
      </c>
      <c r="D46" s="6"/>
      <c r="E46" s="7"/>
      <c r="F46" s="7"/>
      <c r="G46" s="7"/>
      <c r="H46" s="8"/>
    </row>
    <row r="47" spans="2:8" ht="15.75" customHeight="1" x14ac:dyDescent="0.25">
      <c r="B47" s="19"/>
      <c r="C47" s="5" t="s">
        <v>62</v>
      </c>
      <c r="D47" s="9" t="s">
        <v>10</v>
      </c>
      <c r="E47" s="16">
        <v>40000</v>
      </c>
      <c r="F47" s="16">
        <v>31620</v>
      </c>
      <c r="G47" s="10">
        <v>31205.81</v>
      </c>
      <c r="H47" s="17">
        <f>G47/F47</f>
        <v>0.9869010120177103</v>
      </c>
    </row>
    <row r="48" spans="2:8" ht="15.75" customHeight="1" x14ac:dyDescent="0.25">
      <c r="B48" s="18" t="s">
        <v>26</v>
      </c>
      <c r="C48" s="4" t="s">
        <v>63</v>
      </c>
      <c r="D48" s="6"/>
      <c r="E48" s="7"/>
      <c r="F48" s="7"/>
      <c r="G48" s="7"/>
      <c r="H48" s="8"/>
    </row>
    <row r="49" spans="2:8" ht="15.75" customHeight="1" x14ac:dyDescent="0.25">
      <c r="B49" s="19"/>
      <c r="C49" s="5" t="s">
        <v>64</v>
      </c>
      <c r="D49" s="9" t="s">
        <v>10</v>
      </c>
      <c r="E49" s="16">
        <v>31000</v>
      </c>
      <c r="F49" s="16">
        <v>2350</v>
      </c>
      <c r="G49" s="10">
        <v>960</v>
      </c>
      <c r="H49" s="17">
        <f>G49/F49</f>
        <v>0.40851063829787232</v>
      </c>
    </row>
    <row r="50" spans="2:8" ht="15.75" customHeight="1" x14ac:dyDescent="0.25">
      <c r="B50" s="18" t="s">
        <v>65</v>
      </c>
      <c r="C50" s="4" t="s">
        <v>66</v>
      </c>
      <c r="D50" s="6"/>
      <c r="E50" s="7"/>
      <c r="F50" s="7"/>
      <c r="G50" s="7"/>
      <c r="H50" s="8"/>
    </row>
    <row r="51" spans="2:8" ht="15.75" customHeight="1" x14ac:dyDescent="0.25">
      <c r="B51" s="20"/>
      <c r="C51" s="5" t="s">
        <v>67</v>
      </c>
      <c r="D51" s="9" t="s">
        <v>16</v>
      </c>
      <c r="E51" s="21">
        <v>2229000</v>
      </c>
      <c r="F51" s="21">
        <v>2210000</v>
      </c>
      <c r="G51" s="10">
        <v>0</v>
      </c>
      <c r="H51" s="24">
        <f>SUM(G51:G52)/F51</f>
        <v>0</v>
      </c>
    </row>
    <row r="52" spans="2:8" ht="15.75" customHeight="1" x14ac:dyDescent="0.25">
      <c r="B52" s="19"/>
      <c r="C52" s="5" t="s">
        <v>68</v>
      </c>
      <c r="D52" s="9" t="s">
        <v>10</v>
      </c>
      <c r="E52" s="23"/>
      <c r="F52" s="23"/>
      <c r="G52" s="10">
        <v>0</v>
      </c>
      <c r="H52" s="25"/>
    </row>
    <row r="53" spans="2:8" ht="15.75" customHeight="1" x14ac:dyDescent="0.25">
      <c r="B53" s="18" t="s">
        <v>27</v>
      </c>
      <c r="C53" s="4" t="s">
        <v>69</v>
      </c>
      <c r="D53" s="6"/>
      <c r="E53" s="7"/>
      <c r="F53" s="7"/>
      <c r="G53" s="7"/>
      <c r="H53" s="8"/>
    </row>
    <row r="54" spans="2:8" ht="15.75" customHeight="1" x14ac:dyDescent="0.25">
      <c r="B54" s="20"/>
      <c r="C54" s="5" t="s">
        <v>70</v>
      </c>
      <c r="D54" s="9" t="s">
        <v>71</v>
      </c>
      <c r="E54" s="21">
        <v>1632475</v>
      </c>
      <c r="F54" s="21">
        <v>1624475</v>
      </c>
      <c r="G54" s="10">
        <v>36945.58</v>
      </c>
      <c r="H54" s="24">
        <f>SUM(G54:G58)/F54</f>
        <v>0.19025999168962282</v>
      </c>
    </row>
    <row r="55" spans="2:8" ht="15.75" customHeight="1" x14ac:dyDescent="0.25">
      <c r="B55" s="20"/>
      <c r="C55" s="5" t="s">
        <v>72</v>
      </c>
      <c r="D55" s="9" t="s">
        <v>73</v>
      </c>
      <c r="E55" s="22"/>
      <c r="F55" s="22"/>
      <c r="G55" s="10">
        <v>6127.97</v>
      </c>
      <c r="H55" s="25"/>
    </row>
    <row r="56" spans="2:8" ht="15.75" customHeight="1" x14ac:dyDescent="0.25">
      <c r="B56" s="20"/>
      <c r="C56" s="5" t="s">
        <v>138</v>
      </c>
      <c r="D56" s="9" t="s">
        <v>10</v>
      </c>
      <c r="E56" s="22"/>
      <c r="F56" s="22"/>
      <c r="G56" s="10">
        <v>2981.5</v>
      </c>
      <c r="H56" s="25"/>
    </row>
    <row r="57" spans="2:8" ht="15.75" customHeight="1" x14ac:dyDescent="0.25">
      <c r="B57" s="20"/>
      <c r="C57" s="5" t="s">
        <v>139</v>
      </c>
      <c r="D57" s="9" t="s">
        <v>140</v>
      </c>
      <c r="E57" s="22"/>
      <c r="F57" s="22"/>
      <c r="G57" s="10">
        <v>139860.72</v>
      </c>
      <c r="H57" s="25"/>
    </row>
    <row r="58" spans="2:8" ht="15.75" customHeight="1" x14ac:dyDescent="0.25">
      <c r="B58" s="19"/>
      <c r="C58" s="5" t="s">
        <v>141</v>
      </c>
      <c r="D58" s="9" t="s">
        <v>142</v>
      </c>
      <c r="E58" s="23"/>
      <c r="F58" s="23"/>
      <c r="G58" s="10">
        <v>123156.83</v>
      </c>
      <c r="H58" s="26"/>
    </row>
    <row r="59" spans="2:8" ht="15.75" customHeight="1" x14ac:dyDescent="0.25">
      <c r="B59" s="18" t="s">
        <v>28</v>
      </c>
      <c r="C59" s="4" t="s">
        <v>74</v>
      </c>
      <c r="D59" s="6"/>
      <c r="E59" s="7"/>
      <c r="F59" s="7"/>
      <c r="G59" s="7"/>
      <c r="H59" s="8"/>
    </row>
    <row r="60" spans="2:8" ht="15.75" customHeight="1" x14ac:dyDescent="0.25">
      <c r="B60" s="19"/>
      <c r="C60" s="5" t="s">
        <v>75</v>
      </c>
      <c r="D60" s="9" t="s">
        <v>10</v>
      </c>
      <c r="E60" s="10">
        <v>30000</v>
      </c>
      <c r="F60" s="10">
        <v>30000</v>
      </c>
      <c r="G60" s="10">
        <v>0</v>
      </c>
      <c r="H60" s="11">
        <f t="shared" ref="H60" si="4">G60/F60</f>
        <v>0</v>
      </c>
    </row>
    <row r="61" spans="2:8" ht="15.75" customHeight="1" x14ac:dyDescent="0.25">
      <c r="B61" s="18" t="s">
        <v>29</v>
      </c>
      <c r="C61" s="4" t="s">
        <v>76</v>
      </c>
      <c r="D61" s="6"/>
      <c r="E61" s="7"/>
      <c r="F61" s="7"/>
      <c r="G61" s="7"/>
      <c r="H61" s="8"/>
    </row>
    <row r="62" spans="2:8" ht="15.75" customHeight="1" x14ac:dyDescent="0.25">
      <c r="B62" s="20"/>
      <c r="C62" s="5" t="s">
        <v>77</v>
      </c>
      <c r="D62" s="9" t="s">
        <v>10</v>
      </c>
      <c r="E62" s="22">
        <v>376975</v>
      </c>
      <c r="F62" s="22">
        <v>376975</v>
      </c>
      <c r="G62" s="10">
        <v>2580</v>
      </c>
      <c r="H62" s="24">
        <f>SUM(G62:G63)/F62</f>
        <v>8.5813939916440082E-2</v>
      </c>
    </row>
    <row r="63" spans="2:8" ht="15.75" customHeight="1" x14ac:dyDescent="0.25">
      <c r="B63" s="19"/>
      <c r="C63" s="5" t="s">
        <v>78</v>
      </c>
      <c r="D63" s="9" t="s">
        <v>10</v>
      </c>
      <c r="E63" s="22"/>
      <c r="F63" s="22"/>
      <c r="G63" s="10">
        <v>29769.71</v>
      </c>
      <c r="H63" s="25"/>
    </row>
    <row r="64" spans="2:8" ht="15.75" customHeight="1" x14ac:dyDescent="0.25">
      <c r="B64" s="18" t="s">
        <v>79</v>
      </c>
      <c r="C64" s="4" t="s">
        <v>80</v>
      </c>
      <c r="D64" s="6"/>
      <c r="E64" s="7"/>
      <c r="F64" s="7"/>
      <c r="G64" s="7"/>
      <c r="H64" s="8"/>
    </row>
    <row r="65" spans="2:8" ht="15.75" customHeight="1" x14ac:dyDescent="0.25">
      <c r="B65" s="20"/>
      <c r="C65" s="5" t="s">
        <v>81</v>
      </c>
      <c r="D65" s="9" t="s">
        <v>10</v>
      </c>
      <c r="E65" s="22">
        <v>606500</v>
      </c>
      <c r="F65" s="22">
        <v>616500</v>
      </c>
      <c r="G65" s="10">
        <v>0</v>
      </c>
      <c r="H65" s="24">
        <f>SUM(G65:G66)/F65</f>
        <v>1.6450267639902677E-2</v>
      </c>
    </row>
    <row r="66" spans="2:8" ht="15.75" customHeight="1" x14ac:dyDescent="0.25">
      <c r="B66" s="19"/>
      <c r="C66" s="5" t="s">
        <v>82</v>
      </c>
      <c r="D66" s="9" t="s">
        <v>10</v>
      </c>
      <c r="E66" s="22"/>
      <c r="F66" s="22"/>
      <c r="G66" s="10">
        <v>10141.59</v>
      </c>
      <c r="H66" s="25"/>
    </row>
    <row r="67" spans="2:8" ht="15.75" customHeight="1" x14ac:dyDescent="0.25">
      <c r="B67" s="18" t="s">
        <v>83</v>
      </c>
      <c r="C67" s="4" t="s">
        <v>84</v>
      </c>
      <c r="D67" s="6"/>
      <c r="E67" s="7"/>
      <c r="F67" s="7"/>
      <c r="G67" s="7"/>
      <c r="H67" s="8"/>
    </row>
    <row r="68" spans="2:8" ht="15.75" customHeight="1" x14ac:dyDescent="0.25">
      <c r="B68" s="19"/>
      <c r="C68" s="5" t="s">
        <v>21</v>
      </c>
      <c r="D68" s="9" t="s">
        <v>22</v>
      </c>
      <c r="E68" s="10">
        <v>5000</v>
      </c>
      <c r="F68" s="10">
        <v>5000</v>
      </c>
      <c r="G68" s="10">
        <v>0</v>
      </c>
      <c r="H68" s="11">
        <f t="shared" ref="H68" si="5">G68/F68</f>
        <v>0</v>
      </c>
    </row>
    <row r="69" spans="2:8" ht="15.75" customHeight="1" x14ac:dyDescent="0.25">
      <c r="B69" s="18" t="s">
        <v>85</v>
      </c>
      <c r="C69" s="4" t="s">
        <v>86</v>
      </c>
      <c r="D69" s="6"/>
      <c r="E69" s="7"/>
      <c r="F69" s="7"/>
      <c r="G69" s="7"/>
      <c r="H69" s="8"/>
    </row>
    <row r="70" spans="2:8" ht="15.75" customHeight="1" x14ac:dyDescent="0.25">
      <c r="B70" s="19"/>
      <c r="C70" s="5" t="s">
        <v>23</v>
      </c>
      <c r="D70" s="9" t="s">
        <v>24</v>
      </c>
      <c r="E70" s="10">
        <v>7000</v>
      </c>
      <c r="F70" s="10">
        <v>2100</v>
      </c>
      <c r="G70" s="10">
        <v>0</v>
      </c>
      <c r="H70" s="11">
        <f t="shared" ref="H70" si="6">G70/F70</f>
        <v>0</v>
      </c>
    </row>
    <row r="71" spans="2:8" ht="15.75" customHeight="1" x14ac:dyDescent="0.25">
      <c r="B71" s="18" t="s">
        <v>87</v>
      </c>
      <c r="C71" s="4" t="s">
        <v>88</v>
      </c>
      <c r="D71" s="6"/>
      <c r="E71" s="7"/>
      <c r="F71" s="7"/>
      <c r="G71" s="7"/>
      <c r="H71" s="8"/>
    </row>
    <row r="72" spans="2:8" ht="15.75" customHeight="1" x14ac:dyDescent="0.25">
      <c r="B72" s="19"/>
      <c r="C72" s="5" t="s">
        <v>89</v>
      </c>
      <c r="D72" s="9" t="s">
        <v>90</v>
      </c>
      <c r="E72" s="10">
        <v>175000</v>
      </c>
      <c r="F72" s="10">
        <v>45000</v>
      </c>
      <c r="G72" s="10">
        <v>31577.919999999998</v>
      </c>
      <c r="H72" s="11">
        <f t="shared" ref="H72" si="7">G72/F72</f>
        <v>0.70173155555555555</v>
      </c>
    </row>
    <row r="73" spans="2:8" ht="15.75" customHeight="1" x14ac:dyDescent="0.25">
      <c r="B73" s="18" t="s">
        <v>91</v>
      </c>
      <c r="C73" s="4" t="s">
        <v>92</v>
      </c>
      <c r="D73" s="6"/>
      <c r="E73" s="7"/>
      <c r="F73" s="7"/>
      <c r="G73" s="7"/>
      <c r="H73" s="8"/>
    </row>
    <row r="74" spans="2:8" ht="15.75" customHeight="1" x14ac:dyDescent="0.25">
      <c r="B74" s="19"/>
      <c r="C74" s="5" t="s">
        <v>25</v>
      </c>
      <c r="D74" s="9" t="s">
        <v>22</v>
      </c>
      <c r="E74" s="10">
        <v>5000</v>
      </c>
      <c r="F74" s="10">
        <v>100</v>
      </c>
      <c r="G74" s="10">
        <v>0</v>
      </c>
      <c r="H74" s="11">
        <f t="shared" ref="H74" si="8">G74/F74</f>
        <v>0</v>
      </c>
    </row>
    <row r="75" spans="2:8" ht="15.75" customHeight="1" x14ac:dyDescent="0.25">
      <c r="B75" s="18" t="s">
        <v>93</v>
      </c>
      <c r="C75" s="4" t="s">
        <v>94</v>
      </c>
      <c r="D75" s="6"/>
      <c r="E75" s="7"/>
      <c r="F75" s="7"/>
      <c r="G75" s="7"/>
      <c r="H75" s="8"/>
    </row>
    <row r="76" spans="2:8" ht="15.75" customHeight="1" x14ac:dyDescent="0.25">
      <c r="B76" s="19"/>
      <c r="C76" s="5" t="s">
        <v>95</v>
      </c>
      <c r="D76" s="9" t="s">
        <v>96</v>
      </c>
      <c r="E76" s="10">
        <v>35000</v>
      </c>
      <c r="F76" s="10">
        <v>200</v>
      </c>
      <c r="G76" s="10">
        <v>0</v>
      </c>
      <c r="H76" s="11">
        <f t="shared" ref="H76" si="9">G76/F76</f>
        <v>0</v>
      </c>
    </row>
    <row r="77" spans="2:8" ht="15.75" customHeight="1" x14ac:dyDescent="0.25">
      <c r="B77" s="18" t="s">
        <v>97</v>
      </c>
      <c r="C77" s="4" t="s">
        <v>98</v>
      </c>
      <c r="D77" s="6"/>
      <c r="E77" s="7"/>
      <c r="F77" s="7"/>
      <c r="G77" s="7"/>
      <c r="H77" s="8"/>
    </row>
    <row r="78" spans="2:8" ht="15.75" customHeight="1" x14ac:dyDescent="0.25">
      <c r="B78" s="19"/>
      <c r="C78" s="5" t="s">
        <v>99</v>
      </c>
      <c r="D78" s="15" t="s">
        <v>100</v>
      </c>
      <c r="E78" s="10">
        <v>496400</v>
      </c>
      <c r="F78" s="10">
        <v>336400</v>
      </c>
      <c r="G78" s="10">
        <v>0</v>
      </c>
      <c r="H78" s="11">
        <f t="shared" ref="H78" si="10">G78/F78</f>
        <v>0</v>
      </c>
    </row>
    <row r="79" spans="2:8" ht="15.75" customHeight="1" x14ac:dyDescent="0.25">
      <c r="B79" s="18" t="s">
        <v>101</v>
      </c>
      <c r="C79" s="4" t="s">
        <v>102</v>
      </c>
      <c r="D79" s="6"/>
      <c r="E79" s="7"/>
      <c r="F79" s="7"/>
      <c r="G79" s="7"/>
      <c r="H79" s="8"/>
    </row>
    <row r="80" spans="2:8" ht="15.75" customHeight="1" x14ac:dyDescent="0.25">
      <c r="B80" s="20"/>
      <c r="C80" s="5" t="s">
        <v>103</v>
      </c>
      <c r="D80" s="9" t="s">
        <v>10</v>
      </c>
      <c r="E80" s="21">
        <v>559800</v>
      </c>
      <c r="F80" s="21">
        <v>699300</v>
      </c>
      <c r="G80" s="10">
        <v>37168.160000000003</v>
      </c>
      <c r="H80" s="24">
        <f>SUM(G80:G82)/F80</f>
        <v>8.5936579436579438E-2</v>
      </c>
    </row>
    <row r="81" spans="2:8" ht="15.75" customHeight="1" x14ac:dyDescent="0.25">
      <c r="B81" s="20"/>
      <c r="C81" s="5" t="s">
        <v>104</v>
      </c>
      <c r="D81" s="9" t="s">
        <v>106</v>
      </c>
      <c r="E81" s="22"/>
      <c r="F81" s="22"/>
      <c r="G81" s="10">
        <v>0</v>
      </c>
      <c r="H81" s="25"/>
    </row>
    <row r="82" spans="2:8" ht="15.75" customHeight="1" x14ac:dyDescent="0.25">
      <c r="B82" s="19"/>
      <c r="C82" s="5" t="s">
        <v>105</v>
      </c>
      <c r="D82" s="9" t="s">
        <v>106</v>
      </c>
      <c r="E82" s="23"/>
      <c r="F82" s="23"/>
      <c r="G82" s="10">
        <v>22927.29</v>
      </c>
      <c r="H82" s="26"/>
    </row>
    <row r="83" spans="2:8" ht="15.75" customHeight="1" x14ac:dyDescent="0.25">
      <c r="B83" s="18" t="s">
        <v>107</v>
      </c>
      <c r="C83" s="4" t="s">
        <v>108</v>
      </c>
      <c r="D83" s="6"/>
      <c r="E83" s="7"/>
      <c r="F83" s="7"/>
      <c r="G83" s="7"/>
      <c r="H83" s="8"/>
    </row>
    <row r="84" spans="2:8" ht="15.75" customHeight="1" x14ac:dyDescent="0.25">
      <c r="B84" s="19"/>
      <c r="C84" s="5" t="s">
        <v>109</v>
      </c>
      <c r="D84" s="9" t="s">
        <v>110</v>
      </c>
      <c r="E84" s="16">
        <v>10150</v>
      </c>
      <c r="F84" s="16">
        <v>342300</v>
      </c>
      <c r="G84" s="10">
        <v>341882.48</v>
      </c>
      <c r="H84" s="17">
        <f>SUM(G84:G84)/F84</f>
        <v>0.99878025124160086</v>
      </c>
    </row>
    <row r="85" spans="2:8" ht="15.75" customHeight="1" x14ac:dyDescent="0.25">
      <c r="B85" s="18" t="s">
        <v>111</v>
      </c>
      <c r="C85" s="4" t="s">
        <v>112</v>
      </c>
      <c r="D85" s="6"/>
      <c r="E85" s="7"/>
      <c r="F85" s="7"/>
      <c r="G85" s="7"/>
      <c r="H85" s="8"/>
    </row>
    <row r="86" spans="2:8" ht="15.75" customHeight="1" x14ac:dyDescent="0.25">
      <c r="B86" s="19"/>
      <c r="C86" s="5" t="s">
        <v>113</v>
      </c>
      <c r="D86" s="9" t="s">
        <v>106</v>
      </c>
      <c r="E86" s="10">
        <v>262000</v>
      </c>
      <c r="F86" s="10">
        <v>253000</v>
      </c>
      <c r="G86" s="10">
        <v>0</v>
      </c>
      <c r="H86" s="11">
        <f t="shared" ref="H86" si="11">G86/F86</f>
        <v>0</v>
      </c>
    </row>
    <row r="87" spans="2:8" ht="15.75" customHeight="1" x14ac:dyDescent="0.25">
      <c r="B87" s="18" t="s">
        <v>114</v>
      </c>
      <c r="C87" s="4" t="s">
        <v>115</v>
      </c>
      <c r="D87" s="6"/>
      <c r="E87" s="7"/>
      <c r="F87" s="7"/>
      <c r="G87" s="7"/>
      <c r="H87" s="8"/>
    </row>
    <row r="88" spans="2:8" ht="15.75" customHeight="1" x14ac:dyDescent="0.25">
      <c r="B88" s="19"/>
      <c r="C88" s="5" t="s">
        <v>116</v>
      </c>
      <c r="D88" s="9" t="s">
        <v>34</v>
      </c>
      <c r="E88" s="10">
        <v>100000</v>
      </c>
      <c r="F88" s="10">
        <v>0</v>
      </c>
      <c r="G88" s="10">
        <v>0</v>
      </c>
      <c r="H88" s="11">
        <v>0</v>
      </c>
    </row>
    <row r="89" spans="2:8" ht="15.75" customHeight="1" x14ac:dyDescent="0.25">
      <c r="B89" s="18" t="s">
        <v>119</v>
      </c>
      <c r="C89" s="4" t="s">
        <v>117</v>
      </c>
      <c r="D89" s="6"/>
      <c r="E89" s="7"/>
      <c r="F89" s="7"/>
      <c r="G89" s="7"/>
      <c r="H89" s="8"/>
    </row>
    <row r="90" spans="2:8" ht="15.75" customHeight="1" x14ac:dyDescent="0.25">
      <c r="B90" s="20"/>
      <c r="C90" s="5" t="s">
        <v>118</v>
      </c>
      <c r="D90" s="9" t="s">
        <v>34</v>
      </c>
      <c r="E90" s="21">
        <v>505000</v>
      </c>
      <c r="F90" s="21">
        <v>762750</v>
      </c>
      <c r="G90" s="10">
        <v>0</v>
      </c>
      <c r="H90" s="24">
        <f>SUM(G90:G91)/F90</f>
        <v>1.3685060635857097E-2</v>
      </c>
    </row>
    <row r="91" spans="2:8" ht="15.75" customHeight="1" x14ac:dyDescent="0.25">
      <c r="B91" s="19"/>
      <c r="C91" s="5" t="s">
        <v>143</v>
      </c>
      <c r="D91" s="9" t="s">
        <v>34</v>
      </c>
      <c r="E91" s="23"/>
      <c r="F91" s="23"/>
      <c r="G91" s="10">
        <v>10438.280000000001</v>
      </c>
      <c r="H91" s="25"/>
    </row>
    <row r="92" spans="2:8" ht="16.5" thickBot="1" x14ac:dyDescent="0.3">
      <c r="B92" s="27" t="s">
        <v>122</v>
      </c>
      <c r="C92" s="28"/>
      <c r="D92" s="14" t="s">
        <v>10</v>
      </c>
      <c r="E92" s="12">
        <f>SUM(E11:E91)</f>
        <v>18440100</v>
      </c>
      <c r="F92" s="12">
        <f>SUM(F11:F91)</f>
        <v>19333109.530000001</v>
      </c>
      <c r="G92" s="12">
        <f>SUM(G11:G91)</f>
        <v>1913633.6400000001</v>
      </c>
      <c r="H92" s="13">
        <f>G92/F92</f>
        <v>9.898219616614358E-2</v>
      </c>
    </row>
  </sheetData>
  <mergeCells count="70">
    <mergeCell ref="F90:F91"/>
    <mergeCell ref="H90:H91"/>
    <mergeCell ref="B40:B41"/>
    <mergeCell ref="E23:E26"/>
    <mergeCell ref="F23:F26"/>
    <mergeCell ref="H23:H26"/>
    <mergeCell ref="E43:E45"/>
    <mergeCell ref="F43:F45"/>
    <mergeCell ref="H43:H45"/>
    <mergeCell ref="E32:E37"/>
    <mergeCell ref="F32:F37"/>
    <mergeCell ref="H32:H37"/>
    <mergeCell ref="H14:H21"/>
    <mergeCell ref="B22:B26"/>
    <mergeCell ref="B11:B12"/>
    <mergeCell ref="B13:B21"/>
    <mergeCell ref="B27:B28"/>
    <mergeCell ref="B29:B30"/>
    <mergeCell ref="B31:B37"/>
    <mergeCell ref="H51:H52"/>
    <mergeCell ref="B50:B52"/>
    <mergeCell ref="B1:H1"/>
    <mergeCell ref="B2:H2"/>
    <mergeCell ref="B3:H3"/>
    <mergeCell ref="B4:H4"/>
    <mergeCell ref="B6:H6"/>
    <mergeCell ref="G8:G10"/>
    <mergeCell ref="H8:H10"/>
    <mergeCell ref="B8:B10"/>
    <mergeCell ref="C8:C10"/>
    <mergeCell ref="D8:D10"/>
    <mergeCell ref="E14:E21"/>
    <mergeCell ref="F14:F21"/>
    <mergeCell ref="E8:E10"/>
    <mergeCell ref="F8:F10"/>
    <mergeCell ref="F51:F52"/>
    <mergeCell ref="B53:B58"/>
    <mergeCell ref="B64:B66"/>
    <mergeCell ref="E65:E66"/>
    <mergeCell ref="F65:F66"/>
    <mergeCell ref="B92:C92"/>
    <mergeCell ref="B38:B39"/>
    <mergeCell ref="B46:B47"/>
    <mergeCell ref="B48:B49"/>
    <mergeCell ref="E51:E52"/>
    <mergeCell ref="B67:B68"/>
    <mergeCell ref="B42:B45"/>
    <mergeCell ref="E90:E91"/>
    <mergeCell ref="H65:H66"/>
    <mergeCell ref="E54:E58"/>
    <mergeCell ref="F54:F58"/>
    <mergeCell ref="H54:H58"/>
    <mergeCell ref="B59:B60"/>
    <mergeCell ref="B61:B63"/>
    <mergeCell ref="E62:E63"/>
    <mergeCell ref="F62:F63"/>
    <mergeCell ref="H62:H63"/>
    <mergeCell ref="E80:E82"/>
    <mergeCell ref="F80:F82"/>
    <mergeCell ref="H80:H82"/>
    <mergeCell ref="B69:B70"/>
    <mergeCell ref="B71:B72"/>
    <mergeCell ref="B73:B74"/>
    <mergeCell ref="B75:B76"/>
    <mergeCell ref="B89:B91"/>
    <mergeCell ref="B85:B86"/>
    <mergeCell ref="B87:B88"/>
    <mergeCell ref="B83:B84"/>
    <mergeCell ref="B77:B78"/>
    <mergeCell ref="B79:B82"/>
  </mergeCells>
  <pageMargins left="0.511811024" right="0.511811024" top="0.78740157499999996" bottom="0.78740157499999996" header="0.31496062000000002" footer="0.3149606200000000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Projetos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Toigo</dc:creator>
  <cp:lastModifiedBy>Adriano Toigo</cp:lastModifiedBy>
  <cp:lastPrinted>2018-09-24T18:23:55Z</cp:lastPrinted>
  <dcterms:created xsi:type="dcterms:W3CDTF">2017-10-07T11:56:08Z</dcterms:created>
  <dcterms:modified xsi:type="dcterms:W3CDTF">2018-09-24T18:24:05Z</dcterms:modified>
</cp:coreProperties>
</file>