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TABILIDADE\ADRIANO\Programas, Ações, Projetos, Obras\3º Quadrimestre\"/>
    </mc:Choice>
  </mc:AlternateContent>
  <bookViews>
    <workbookView xWindow="0" yWindow="0" windowWidth="24000" windowHeight="9735"/>
  </bookViews>
  <sheets>
    <sheet name="Projet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2" l="1"/>
  <c r="H90" i="2"/>
  <c r="H69" i="2"/>
  <c r="H50" i="2"/>
  <c r="H46" i="2"/>
  <c r="H34" i="2"/>
  <c r="H24" i="2"/>
  <c r="H18" i="2"/>
  <c r="G109" i="2" l="1"/>
  <c r="F109" i="2"/>
  <c r="E109" i="2"/>
  <c r="H102" i="2"/>
  <c r="H100" i="2"/>
  <c r="H97" i="2"/>
  <c r="H95" i="2"/>
  <c r="H93" i="2"/>
  <c r="H88" i="2"/>
  <c r="H86" i="2"/>
  <c r="H84" i="2"/>
  <c r="H82" i="2"/>
  <c r="H79" i="2"/>
  <c r="H75" i="2"/>
  <c r="H67" i="2"/>
  <c r="H60" i="2"/>
  <c r="H57" i="2"/>
  <c r="H44" i="2"/>
  <c r="H32" i="2"/>
  <c r="H30" i="2"/>
  <c r="H16" i="2"/>
  <c r="H14" i="2"/>
  <c r="H109" i="2" l="1"/>
</calcChain>
</file>

<file path=xl/sharedStrings.xml><?xml version="1.0" encoding="utf-8"?>
<sst xmlns="http://schemas.openxmlformats.org/spreadsheetml/2006/main" count="198" uniqueCount="168">
  <si>
    <t>PREFEITURA MUNICIPAL DE FARROUPILHA - RS</t>
  </si>
  <si>
    <t>ANEXO III - DADOS GERAIS PARA O ACOMPANHAMENTO DOS PROJETOS</t>
  </si>
  <si>
    <t>LEI Nº 12.527/2011, ART. 7º, VII, "A" E ART. 8º, §1º, V</t>
  </si>
  <si>
    <t>PREFEITURA MUNICIPAL</t>
  </si>
  <si>
    <t>Nº DO
PROJETO</t>
  </si>
  <si>
    <t>NOME DO
PROJETO</t>
  </si>
  <si>
    <t>META
FÍSICA</t>
  </si>
  <si>
    <t>META
FINANCEIRA
INICIAL</t>
  </si>
  <si>
    <t>META
FINANCEIRA
ATUALIZADA</t>
  </si>
  <si>
    <t>META
FINANCEIRA
LIQUIDADA</t>
  </si>
  <si>
    <t>% DE
CUMPRIMENTO
DA META</t>
  </si>
  <si>
    <t>1001</t>
  </si>
  <si>
    <t xml:space="preserve">Aquisição e/ou Indenização de Imóveis do Legislativo                                                                    </t>
  </si>
  <si>
    <t xml:space="preserve">     Aquisição de Prédio Próprio do Legislativo</t>
  </si>
  <si>
    <t>1 Imóvel</t>
  </si>
  <si>
    <t>1004</t>
  </si>
  <si>
    <t>Construção e/ou Ampliação de Prédios Públicos</t>
  </si>
  <si>
    <t xml:space="preserve">     Construção de Parque de Máquinas Municipal</t>
  </si>
  <si>
    <t>1 Prédio</t>
  </si>
  <si>
    <t>1005</t>
  </si>
  <si>
    <t>Retificação e Pavimentação de Vias Públicas Urbanas</t>
  </si>
  <si>
    <t xml:space="preserve">     Recapeamento Asfáltico Rua Papa João XXIII</t>
  </si>
  <si>
    <t>15.841m²</t>
  </si>
  <si>
    <t>21.174m²</t>
  </si>
  <si>
    <t xml:space="preserve">     Construção de Meio-fio em Calçadas na Comunidade Vila Esperança</t>
  </si>
  <si>
    <t>-</t>
  </si>
  <si>
    <t>1006</t>
  </si>
  <si>
    <t>Constr., Ampl. e Melhoria de Parques, Praças e Jardins</t>
  </si>
  <si>
    <t xml:space="preserve">     Reforma da Praça do Bairro Belvedere</t>
  </si>
  <si>
    <t>950,13m²</t>
  </si>
  <si>
    <t xml:space="preserve">     Reforma da Praça do Bairro Alvorada</t>
  </si>
  <si>
    <t>465,75m²</t>
  </si>
  <si>
    <t xml:space="preserve">     Melhorias na Infraestrutura do Estádio das Castanheiras</t>
  </si>
  <si>
    <t xml:space="preserve">     Melhorias da Praça da Emancipação</t>
  </si>
  <si>
    <t>1007</t>
  </si>
  <si>
    <t>Ampliação de Cemitérios Públicos</t>
  </si>
  <si>
    <t xml:space="preserve">     Construção de Gavetas no Cemitério Municipal</t>
  </si>
  <si>
    <t>30 Gavetas</t>
  </si>
  <si>
    <t>1008</t>
  </si>
  <si>
    <t>Ampliação do Sistema de Iluminação Pública</t>
  </si>
  <si>
    <t xml:space="preserve">     Ampliação da Rede Municipal de Iluminação</t>
  </si>
  <si>
    <t>112m</t>
  </si>
  <si>
    <t>1009</t>
  </si>
  <si>
    <t>Ampl. e Tratamento Sistema de Esgoto Pluvial e Cloacal</t>
  </si>
  <si>
    <t xml:space="preserve">     Ampliação da Rede Pluvial no Bairro Monte Pasqual</t>
  </si>
  <si>
    <t>260m</t>
  </si>
  <si>
    <t xml:space="preserve">     Ampliação da Rede de Drenagem na Linha São João e na Linha Jacinto</t>
  </si>
  <si>
    <t xml:space="preserve">     Ampliação Rede de Drenagem na Comunidade Rio Burati</t>
  </si>
  <si>
    <t xml:space="preserve">     Ampliação Rede de Drenagem em Diversas Ruas</t>
  </si>
  <si>
    <t xml:space="preserve">     Ampliação Rede Pluvial Rua Humberto A. Castelo Branco</t>
  </si>
  <si>
    <t xml:space="preserve">     Ampliação Rede Pluvial na Rua Antônio Pedó</t>
  </si>
  <si>
    <t xml:space="preserve">     Ampliação Rede de Drenagem Pluvial no Bairro Medianeira, Rua Domênico Fin e Estrada Linha Julieta</t>
  </si>
  <si>
    <t>1011</t>
  </si>
  <si>
    <t xml:space="preserve">Construção e/ou Pavimentação de Estradas e Pontes </t>
  </si>
  <si>
    <t xml:space="preserve">     Pavimentação da Estrada do Salto Ventoso</t>
  </si>
  <si>
    <t>3.640,00m²</t>
  </si>
  <si>
    <t>1012</t>
  </si>
  <si>
    <t>Construção e Ampliação de Escolas  Municipais</t>
  </si>
  <si>
    <t xml:space="preserve">     Ampliação da Escola Carlos Paese</t>
  </si>
  <si>
    <t>105,59m²</t>
  </si>
  <si>
    <t xml:space="preserve">     Ampliação da Escola Nova Sardenha</t>
  </si>
  <si>
    <t>210,41m²</t>
  </si>
  <si>
    <t>1013</t>
  </si>
  <si>
    <t>Constr. e Melh. Quadras Esportivas Escolas Municipais</t>
  </si>
  <si>
    <t xml:space="preserve">     Construção de Quadra da Escola N. S. Medianeira</t>
  </si>
  <si>
    <t>980,40m²</t>
  </si>
  <si>
    <t xml:space="preserve">     Melhoria da Quadra da Escola Ilza Molina Martins</t>
  </si>
  <si>
    <t xml:space="preserve">     Melhoria da Quadra da Escola Ângelo Venzon Neto</t>
  </si>
  <si>
    <t xml:space="preserve">     Melhoria da Quadra da Escola Ângelo Chiele</t>
  </si>
  <si>
    <t>1014</t>
  </si>
  <si>
    <t>Construção e/ou Ampliação Escolas Educação Infantil</t>
  </si>
  <si>
    <t xml:space="preserve">     Conclusão Escola Educação Infantil Bairro Belvedere</t>
  </si>
  <si>
    <t>564m²</t>
  </si>
  <si>
    <t xml:space="preserve">     Conclusão Escola Educação Infantil Bairro Monte Pasqual </t>
  </si>
  <si>
    <t>1.120m²</t>
  </si>
  <si>
    <t>1016</t>
  </si>
  <si>
    <t>Implantação e/ou Melhoria de Infraestrutura Turística</t>
  </si>
  <si>
    <t xml:space="preserve">     Implantação da Pista de Caminhada 2ª Etapa</t>
  </si>
  <si>
    <t>450m</t>
  </si>
  <si>
    <t xml:space="preserve">     Implantação da Pista de Caminhada 3ª Etapa</t>
  </si>
  <si>
    <t>149,16m²</t>
  </si>
  <si>
    <t xml:space="preserve">     Implantação da Pista de Caminhada 5ª Etapa</t>
  </si>
  <si>
    <t>685m</t>
  </si>
  <si>
    <t xml:space="preserve">     Implantação da Pista de Caminhada 6ª Etapa</t>
  </si>
  <si>
    <t xml:space="preserve">     Revitalização e Modernização do Parque dos Pinheiros</t>
  </si>
  <si>
    <t xml:space="preserve">     Revitalização e Modernização do Parque Centenário da Imigração Italiana</t>
  </si>
  <si>
    <t>1018</t>
  </si>
  <si>
    <t>Construção e/ou Ampliação Prédios Públicos - SEACID</t>
  </si>
  <si>
    <t xml:space="preserve">     Melhorias no CREAS</t>
  </si>
  <si>
    <t>1021</t>
  </si>
  <si>
    <t>Aquisição de Máquinas e Equipamentos Agrícolas</t>
  </si>
  <si>
    <t xml:space="preserve">     Aquisição de Trator Agrícola</t>
  </si>
  <si>
    <t>1 Trator</t>
  </si>
  <si>
    <t xml:space="preserve">     Aquisição de Retroescavadeira</t>
  </si>
  <si>
    <t>1 Retro</t>
  </si>
  <si>
    <t xml:space="preserve">     Aquisição de Escavadeira Hidráulica</t>
  </si>
  <si>
    <t>1 Máquina</t>
  </si>
  <si>
    <t>1022</t>
  </si>
  <si>
    <t>Construção e Ampliação Unidades Atendimento à Saúde</t>
  </si>
  <si>
    <t xml:space="preserve">     Conclusão de UBS Bairro Centenário</t>
  </si>
  <si>
    <t>440,80m²</t>
  </si>
  <si>
    <t xml:space="preserve">     Conclusão de Unidade de Pronto Atendimento - UPA</t>
  </si>
  <si>
    <t xml:space="preserve">     Melhorias na UBS Bairro América</t>
  </si>
  <si>
    <t>1024</t>
  </si>
  <si>
    <t>Regularização Loteamentos Irregulares do Município</t>
  </si>
  <si>
    <t xml:space="preserve">     Pgto de Custas do Loteamento da Comum. B. São Roque</t>
  </si>
  <si>
    <t>1 Loteamentos</t>
  </si>
  <si>
    <t xml:space="preserve">     Pgto de Custas do Loteamento da Vila Esperança</t>
  </si>
  <si>
    <t>1025</t>
  </si>
  <si>
    <t>Urban., Regulariz. e Integr. de Assentamentos Precários</t>
  </si>
  <si>
    <t xml:space="preserve">     Serviço Análise de Água p/Consumo na Vila Esperança</t>
  </si>
  <si>
    <t>1 Serviço</t>
  </si>
  <si>
    <t>1026</t>
  </si>
  <si>
    <t>Infra-Estr. Cond. Residenciais Minha Casa Minha Vida</t>
  </si>
  <si>
    <t xml:space="preserve">     Construção de Infraestrutura em Condomínios</t>
  </si>
  <si>
    <t>1 Condomínio</t>
  </si>
  <si>
    <t>1027</t>
  </si>
  <si>
    <t>Implantação e Infra-Estrutura Loteamentos Populares</t>
  </si>
  <si>
    <t xml:space="preserve">     Construção de Infraestrutura em Loteamentos</t>
  </si>
  <si>
    <t>1 Loteamento</t>
  </si>
  <si>
    <t>1028</t>
  </si>
  <si>
    <t>Implantação de Áreas de Lazer para Condomínios</t>
  </si>
  <si>
    <t xml:space="preserve">     Construção de Área de Lazer</t>
  </si>
  <si>
    <t>1031</t>
  </si>
  <si>
    <t>Renovação da Frota de Veículos do Gabinete</t>
  </si>
  <si>
    <t>1 Veículo</t>
  </si>
  <si>
    <t>1040</t>
  </si>
  <si>
    <t>Construção e/ou Ampliação de Unidades Habitacionais</t>
  </si>
  <si>
    <t xml:space="preserve">     Remoção de famílias em local de risco</t>
  </si>
  <si>
    <t>15 Famílias</t>
  </si>
  <si>
    <t>1041</t>
  </si>
  <si>
    <t>Rest. e Preserv. de Patrimônio Histórico e Cultural</t>
  </si>
  <si>
    <t xml:space="preserve">     Restauro da Capela São José</t>
  </si>
  <si>
    <t>1043</t>
  </si>
  <si>
    <t>Construção de Museus Públicos Municipais</t>
  </si>
  <si>
    <t xml:space="preserve">     Construção de Museu da Imigração Italiana</t>
  </si>
  <si>
    <t>1 Museu</t>
  </si>
  <si>
    <t xml:space="preserve">     Reforma de Museu Casa de Pedra</t>
  </si>
  <si>
    <t>1044</t>
  </si>
  <si>
    <t>Renovação da Frota de Veículos de Finanças</t>
  </si>
  <si>
    <t>1045</t>
  </si>
  <si>
    <t>Renovação da Frota de Veículos Secr. Esporte e Lazer</t>
  </si>
  <si>
    <t>1046</t>
  </si>
  <si>
    <t>Progr. Modern. Arrecadação Tributária de Farroupilha</t>
  </si>
  <si>
    <t xml:space="preserve">     Aquisição de Sistema de Mapeamento Georreferencial</t>
  </si>
  <si>
    <t>1 Sistema</t>
  </si>
  <si>
    <t xml:space="preserve">     Aquisição de Equipamentos e Material Permanente</t>
  </si>
  <si>
    <t>2 Equipamentos</t>
  </si>
  <si>
    <t>1047</t>
  </si>
  <si>
    <t>Constr., Ampl. e/ou Melh. Espaços Esport. e Recreativos</t>
  </si>
  <si>
    <t xml:space="preserve">     Ampliação e Melhorias na Infraestr. da Piscina Pública</t>
  </si>
  <si>
    <t>1 Espaço</t>
  </si>
  <si>
    <t>TOTAL DOS PROJETOS</t>
  </si>
  <si>
    <t>3º QUADRIMESTRE DE 2017</t>
  </si>
  <si>
    <t xml:space="preserve">     Pavimentação da Rua João Roso, Bairro América</t>
  </si>
  <si>
    <t>820m²</t>
  </si>
  <si>
    <t xml:space="preserve">     Pavimentação da Rua Caetano Feltrin, Bairro Industrial</t>
  </si>
  <si>
    <t>2.890m²</t>
  </si>
  <si>
    <t xml:space="preserve">     Construção da Praça de Monte Bérico, 3º Distrito</t>
  </si>
  <si>
    <t xml:space="preserve">     Ampliação Rede de Tubulação Pluvial na Rua São Vicente no Bairro Nova Vicenza</t>
  </si>
  <si>
    <t xml:space="preserve">     Ampliação Rede de Esgoto na Linha 80</t>
  </si>
  <si>
    <t xml:space="preserve">     Ampliação do Centro Ocup. Senador Teotônio Vilela</t>
  </si>
  <si>
    <t xml:space="preserve">     Adequações da Quadra da Escola 1º de Maio</t>
  </si>
  <si>
    <t xml:space="preserve">     Adequações de Quadras diversas Escolas p/fins de PPCI</t>
  </si>
  <si>
    <t xml:space="preserve">     Aquisição de Veículo Tipo Hatch</t>
  </si>
  <si>
    <t xml:space="preserve">     Aquisição de Veículo Tipo Pick-Up</t>
  </si>
  <si>
    <t xml:space="preserve">     Aquisição de Veículo Modelo Sedan Médio</t>
  </si>
  <si>
    <t xml:space="preserve">     Pavim. Asf. R. Pedro Antonello e Wilson Tartarotti - B. 1º de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</si>
</sst>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wrapText="1"/>
    </xf>
    <xf numFmtId="0" fontId="3" fillId="2" borderId="11" xfId="0" applyFont="1" applyFill="1" applyBorder="1" applyAlignment="1">
      <alignment horizontal="center" vertical="center" wrapText="1"/>
    </xf>
    <xf numFmtId="43" fontId="3" fillId="2" borderId="11" xfId="1" applyNumberFormat="1" applyFont="1" applyFill="1" applyBorder="1" applyAlignment="1">
      <alignment vertical="center"/>
    </xf>
    <xf numFmtId="10" fontId="3" fillId="2" borderId="12" xfId="2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43" fontId="3" fillId="0" borderId="8" xfId="1" applyNumberFormat="1" applyFont="1" applyBorder="1" applyAlignment="1">
      <alignment horizontal="center" vertical="center"/>
    </xf>
    <xf numFmtId="10" fontId="3" fillId="0" borderId="9" xfId="2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3" fontId="3" fillId="2" borderId="8" xfId="1" applyNumberFormat="1" applyFont="1" applyFill="1" applyBorder="1" applyAlignment="1">
      <alignment horizontal="center" vertical="center"/>
    </xf>
    <xf numFmtId="10" fontId="3" fillId="2" borderId="9" xfId="2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0" borderId="8" xfId="1" applyNumberFormat="1" applyFont="1" applyBorder="1" applyAlignment="1">
      <alignment horizontal="center"/>
    </xf>
    <xf numFmtId="10" fontId="3" fillId="0" borderId="9" xfId="2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3" fillId="2" borderId="11" xfId="1" applyNumberFormat="1" applyFont="1" applyFill="1" applyBorder="1" applyAlignment="1"/>
    <xf numFmtId="43" fontId="3" fillId="2" borderId="8" xfId="1" applyNumberFormat="1" applyFont="1" applyFill="1" applyBorder="1" applyAlignment="1">
      <alignment horizontal="center"/>
    </xf>
    <xf numFmtId="10" fontId="3" fillId="2" borderId="9" xfId="2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0" fontId="3" fillId="2" borderId="12" xfId="2" applyNumberFormat="1" applyFont="1" applyFill="1" applyBorder="1" applyAlignment="1"/>
    <xf numFmtId="0" fontId="3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3" fontId="3" fillId="2" borderId="11" xfId="1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2" fillId="0" borderId="20" xfId="1" applyNumberFormat="1" applyFont="1" applyBorder="1" applyAlignment="1">
      <alignment horizontal="center"/>
    </xf>
    <xf numFmtId="10" fontId="2" fillId="0" borderId="21" xfId="2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3" fontId="3" fillId="0" borderId="11" xfId="1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3" fontId="3" fillId="0" borderId="11" xfId="1" applyNumberFormat="1" applyFont="1" applyBorder="1" applyAlignment="1">
      <alignment horizontal="center" vertical="center"/>
    </xf>
    <xf numFmtId="43" fontId="3" fillId="0" borderId="17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/>
    </xf>
    <xf numFmtId="10" fontId="3" fillId="0" borderId="18" xfId="2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3" fontId="3" fillId="0" borderId="15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10" fontId="3" fillId="0" borderId="16" xfId="2" applyNumberFormat="1" applyFont="1" applyBorder="1" applyAlignment="1">
      <alignment horizontal="center" vertical="center"/>
    </xf>
    <xf numFmtId="10" fontId="3" fillId="0" borderId="18" xfId="2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3" fontId="3" fillId="0" borderId="11" xfId="1" applyNumberFormat="1" applyFont="1" applyBorder="1" applyAlignment="1">
      <alignment horizontal="center"/>
    </xf>
    <xf numFmtId="43" fontId="3" fillId="0" borderId="17" xfId="1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3" fontId="3" fillId="0" borderId="8" xfId="1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0" fontId="3" fillId="0" borderId="9" xfId="2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9"/>
  <sheetViews>
    <sheetView tabSelected="1" topLeftCell="A67" zoomScaleNormal="100" workbookViewId="0">
      <selection activeCell="C69" sqref="C69"/>
    </sheetView>
  </sheetViews>
  <sheetFormatPr defaultRowHeight="15.75" x14ac:dyDescent="0.25"/>
  <cols>
    <col min="1" max="1" width="5.7109375" style="1" customWidth="1"/>
    <col min="2" max="2" width="10.7109375" style="2" customWidth="1"/>
    <col min="3" max="3" width="70.7109375" style="1" customWidth="1"/>
    <col min="4" max="4" width="20.7109375" style="3" customWidth="1"/>
    <col min="5" max="8" width="20.7109375" style="1" customWidth="1"/>
    <col min="9" max="9" width="5.7109375" style="1" customWidth="1"/>
    <col min="10" max="16384" width="9.140625" style="1"/>
  </cols>
  <sheetData>
    <row r="2" spans="2:8" x14ac:dyDescent="0.25">
      <c r="B2" s="46" t="s">
        <v>0</v>
      </c>
      <c r="C2" s="46"/>
      <c r="D2" s="46"/>
      <c r="E2" s="46"/>
      <c r="F2" s="46"/>
      <c r="G2" s="46"/>
      <c r="H2" s="46"/>
    </row>
    <row r="3" spans="2:8" x14ac:dyDescent="0.25">
      <c r="B3" s="46" t="s">
        <v>1</v>
      </c>
      <c r="C3" s="46"/>
      <c r="D3" s="46"/>
      <c r="E3" s="46"/>
      <c r="F3" s="46"/>
      <c r="G3" s="46"/>
      <c r="H3" s="46"/>
    </row>
    <row r="4" spans="2:8" x14ac:dyDescent="0.25">
      <c r="B4" s="46" t="s">
        <v>2</v>
      </c>
      <c r="C4" s="46"/>
      <c r="D4" s="46"/>
      <c r="E4" s="46"/>
      <c r="F4" s="46"/>
      <c r="G4" s="46"/>
      <c r="H4" s="46"/>
    </row>
    <row r="5" spans="2:8" x14ac:dyDescent="0.25">
      <c r="B5" s="46" t="s">
        <v>153</v>
      </c>
      <c r="C5" s="46"/>
      <c r="D5" s="46"/>
      <c r="E5" s="46"/>
      <c r="F5" s="46"/>
      <c r="G5" s="46"/>
      <c r="H5" s="46"/>
    </row>
    <row r="6" spans="2:8" x14ac:dyDescent="0.25">
      <c r="B6" s="34"/>
      <c r="C6" s="34"/>
      <c r="D6" s="34"/>
      <c r="E6" s="34"/>
      <c r="F6" s="34"/>
      <c r="G6" s="34"/>
      <c r="H6" s="34"/>
    </row>
    <row r="7" spans="2:8" ht="16.5" thickBot="1" x14ac:dyDescent="0.3"/>
    <row r="8" spans="2:8" ht="16.5" thickBot="1" x14ac:dyDescent="0.3">
      <c r="B8" s="47" t="s">
        <v>3</v>
      </c>
      <c r="C8" s="48"/>
      <c r="D8" s="48"/>
      <c r="E8" s="48"/>
      <c r="F8" s="48"/>
      <c r="G8" s="48"/>
      <c r="H8" s="49"/>
    </row>
    <row r="9" spans="2:8" ht="16.5" thickBot="1" x14ac:dyDescent="0.3"/>
    <row r="10" spans="2:8" ht="15.75" customHeight="1" x14ac:dyDescent="0.25">
      <c r="B10" s="54" t="s">
        <v>4</v>
      </c>
      <c r="C10" s="50" t="s">
        <v>5</v>
      </c>
      <c r="D10" s="50" t="s">
        <v>6</v>
      </c>
      <c r="E10" s="50" t="s">
        <v>7</v>
      </c>
      <c r="F10" s="50" t="s">
        <v>8</v>
      </c>
      <c r="G10" s="50" t="s">
        <v>9</v>
      </c>
      <c r="H10" s="52" t="s">
        <v>10</v>
      </c>
    </row>
    <row r="11" spans="2:8" x14ac:dyDescent="0.25">
      <c r="B11" s="55"/>
      <c r="C11" s="51"/>
      <c r="D11" s="51"/>
      <c r="E11" s="51"/>
      <c r="F11" s="51"/>
      <c r="G11" s="51"/>
      <c r="H11" s="53"/>
    </row>
    <row r="12" spans="2:8" x14ac:dyDescent="0.25">
      <c r="B12" s="55"/>
      <c r="C12" s="51"/>
      <c r="D12" s="51"/>
      <c r="E12" s="51"/>
      <c r="F12" s="51"/>
      <c r="G12" s="51"/>
      <c r="H12" s="53"/>
    </row>
    <row r="13" spans="2:8" ht="15.75" customHeight="1" x14ac:dyDescent="0.25">
      <c r="B13" s="39" t="s">
        <v>11</v>
      </c>
      <c r="C13" s="4" t="s">
        <v>12</v>
      </c>
      <c r="D13" s="5"/>
      <c r="E13" s="6"/>
      <c r="F13" s="6"/>
      <c r="G13" s="6"/>
      <c r="H13" s="7"/>
    </row>
    <row r="14" spans="2:8" ht="15.75" customHeight="1" x14ac:dyDescent="0.25">
      <c r="B14" s="41"/>
      <c r="C14" s="8" t="s">
        <v>13</v>
      </c>
      <c r="D14" s="9" t="s">
        <v>14</v>
      </c>
      <c r="E14" s="10">
        <v>651000</v>
      </c>
      <c r="F14" s="10">
        <v>651000</v>
      </c>
      <c r="G14" s="10">
        <v>0</v>
      </c>
      <c r="H14" s="11">
        <f>G14/F14</f>
        <v>0</v>
      </c>
    </row>
    <row r="15" spans="2:8" ht="15.75" customHeight="1" x14ac:dyDescent="0.25">
      <c r="B15" s="39" t="s">
        <v>15</v>
      </c>
      <c r="C15" s="4" t="s">
        <v>16</v>
      </c>
      <c r="D15" s="12"/>
      <c r="E15" s="13"/>
      <c r="F15" s="13"/>
      <c r="G15" s="13"/>
      <c r="H15" s="14"/>
    </row>
    <row r="16" spans="2:8" ht="15.75" customHeight="1" x14ac:dyDescent="0.25">
      <c r="B16" s="41"/>
      <c r="C16" s="8" t="s">
        <v>17</v>
      </c>
      <c r="D16" s="15" t="s">
        <v>18</v>
      </c>
      <c r="E16" s="16">
        <v>50000</v>
      </c>
      <c r="F16" s="16">
        <v>100</v>
      </c>
      <c r="G16" s="16">
        <v>0</v>
      </c>
      <c r="H16" s="17">
        <f t="shared" ref="H16" si="0">G16/F16</f>
        <v>0</v>
      </c>
    </row>
    <row r="17" spans="2:8" x14ac:dyDescent="0.25">
      <c r="B17" s="39" t="s">
        <v>19</v>
      </c>
      <c r="C17" s="4" t="s">
        <v>20</v>
      </c>
      <c r="D17" s="18"/>
      <c r="E17" s="19"/>
      <c r="F17" s="19"/>
      <c r="G17" s="20"/>
      <c r="H17" s="21"/>
    </row>
    <row r="18" spans="2:8" x14ac:dyDescent="0.25">
      <c r="B18" s="40"/>
      <c r="C18" s="8" t="s">
        <v>21</v>
      </c>
      <c r="D18" s="15" t="s">
        <v>22</v>
      </c>
      <c r="E18" s="35">
        <v>1230000</v>
      </c>
      <c r="F18" s="35">
        <v>1490947.98</v>
      </c>
      <c r="G18" s="16">
        <v>494100.7</v>
      </c>
      <c r="H18" s="43">
        <f>SUM(G18:G22)/F18</f>
        <v>0.64163494825620948</v>
      </c>
    </row>
    <row r="19" spans="2:8" x14ac:dyDescent="0.25">
      <c r="B19" s="40"/>
      <c r="C19" s="8" t="s">
        <v>167</v>
      </c>
      <c r="D19" s="15" t="s">
        <v>23</v>
      </c>
      <c r="E19" s="42"/>
      <c r="F19" s="42"/>
      <c r="G19" s="16">
        <v>261013.97</v>
      </c>
      <c r="H19" s="44"/>
    </row>
    <row r="20" spans="2:8" ht="15.75" customHeight="1" x14ac:dyDescent="0.25">
      <c r="B20" s="40"/>
      <c r="C20" s="8" t="s">
        <v>24</v>
      </c>
      <c r="D20" s="15" t="s">
        <v>25</v>
      </c>
      <c r="E20" s="42"/>
      <c r="F20" s="42"/>
      <c r="G20" s="16">
        <v>11847.5</v>
      </c>
      <c r="H20" s="44"/>
    </row>
    <row r="21" spans="2:8" x14ac:dyDescent="0.25">
      <c r="B21" s="40"/>
      <c r="C21" s="8" t="s">
        <v>154</v>
      </c>
      <c r="D21" s="15" t="s">
        <v>155</v>
      </c>
      <c r="E21" s="42"/>
      <c r="F21" s="42"/>
      <c r="G21" s="16">
        <v>69384</v>
      </c>
      <c r="H21" s="44"/>
    </row>
    <row r="22" spans="2:8" x14ac:dyDescent="0.25">
      <c r="B22" s="41"/>
      <c r="C22" s="8" t="s">
        <v>156</v>
      </c>
      <c r="D22" s="15" t="s">
        <v>157</v>
      </c>
      <c r="E22" s="36"/>
      <c r="F22" s="36"/>
      <c r="G22" s="16">
        <v>120298.16</v>
      </c>
      <c r="H22" s="45"/>
    </row>
    <row r="23" spans="2:8" x14ac:dyDescent="0.25">
      <c r="B23" s="39" t="s">
        <v>26</v>
      </c>
      <c r="C23" s="22" t="s">
        <v>27</v>
      </c>
      <c r="D23" s="18"/>
      <c r="E23" s="20"/>
      <c r="F23" s="20"/>
      <c r="G23" s="20"/>
      <c r="H23" s="21"/>
    </row>
    <row r="24" spans="2:8" x14ac:dyDescent="0.25">
      <c r="B24" s="40"/>
      <c r="C24" s="23" t="s">
        <v>28</v>
      </c>
      <c r="D24" s="15" t="s">
        <v>29</v>
      </c>
      <c r="E24" s="35">
        <v>588750</v>
      </c>
      <c r="F24" s="35">
        <v>1081601.07</v>
      </c>
      <c r="G24" s="16">
        <v>157342.26999999999</v>
      </c>
      <c r="H24" s="43">
        <f>SUM(G24:G28)/F24</f>
        <v>0.3946501550705751</v>
      </c>
    </row>
    <row r="25" spans="2:8" x14ac:dyDescent="0.25">
      <c r="B25" s="40"/>
      <c r="C25" s="23" t="s">
        <v>30</v>
      </c>
      <c r="D25" s="15" t="s">
        <v>31</v>
      </c>
      <c r="E25" s="42"/>
      <c r="F25" s="42"/>
      <c r="G25" s="16">
        <v>77564.83</v>
      </c>
      <c r="H25" s="44"/>
    </row>
    <row r="26" spans="2:8" x14ac:dyDescent="0.25">
      <c r="B26" s="40"/>
      <c r="C26" s="23" t="s">
        <v>32</v>
      </c>
      <c r="D26" s="15" t="s">
        <v>25</v>
      </c>
      <c r="E26" s="42"/>
      <c r="F26" s="42"/>
      <c r="G26" s="16">
        <v>139428.94</v>
      </c>
      <c r="H26" s="44"/>
    </row>
    <row r="27" spans="2:8" x14ac:dyDescent="0.25">
      <c r="B27" s="40"/>
      <c r="C27" s="23" t="s">
        <v>33</v>
      </c>
      <c r="D27" s="15" t="s">
        <v>25</v>
      </c>
      <c r="E27" s="42"/>
      <c r="F27" s="42"/>
      <c r="G27" s="16">
        <v>6526.8</v>
      </c>
      <c r="H27" s="44"/>
    </row>
    <row r="28" spans="2:8" x14ac:dyDescent="0.25">
      <c r="B28" s="41"/>
      <c r="C28" s="23" t="s">
        <v>158</v>
      </c>
      <c r="D28" s="15" t="s">
        <v>25</v>
      </c>
      <c r="E28" s="36"/>
      <c r="F28" s="36"/>
      <c r="G28" s="16">
        <v>45991.19</v>
      </c>
      <c r="H28" s="45"/>
    </row>
    <row r="29" spans="2:8" x14ac:dyDescent="0.25">
      <c r="B29" s="39" t="s">
        <v>34</v>
      </c>
      <c r="C29" s="22" t="s">
        <v>35</v>
      </c>
      <c r="D29" s="18"/>
      <c r="E29" s="20"/>
      <c r="F29" s="20"/>
      <c r="G29" s="20"/>
      <c r="H29" s="21"/>
    </row>
    <row r="30" spans="2:8" x14ac:dyDescent="0.25">
      <c r="B30" s="41"/>
      <c r="C30" s="23" t="s">
        <v>36</v>
      </c>
      <c r="D30" s="15" t="s">
        <v>37</v>
      </c>
      <c r="E30" s="16">
        <v>80000</v>
      </c>
      <c r="F30" s="16">
        <v>31400</v>
      </c>
      <c r="G30" s="16">
        <v>31365.03</v>
      </c>
      <c r="H30" s="17">
        <f>G30/F30</f>
        <v>0.99888630573248405</v>
      </c>
    </row>
    <row r="31" spans="2:8" x14ac:dyDescent="0.25">
      <c r="B31" s="39" t="s">
        <v>38</v>
      </c>
      <c r="C31" s="22" t="s">
        <v>39</v>
      </c>
      <c r="D31" s="18"/>
      <c r="E31" s="20"/>
      <c r="F31" s="20"/>
      <c r="G31" s="20"/>
      <c r="H31" s="21"/>
    </row>
    <row r="32" spans="2:8" x14ac:dyDescent="0.25">
      <c r="B32" s="41"/>
      <c r="C32" s="23" t="s">
        <v>40</v>
      </c>
      <c r="D32" s="15" t="s">
        <v>41</v>
      </c>
      <c r="E32" s="16">
        <v>15000</v>
      </c>
      <c r="F32" s="16">
        <v>5000</v>
      </c>
      <c r="G32" s="16">
        <v>0</v>
      </c>
      <c r="H32" s="17">
        <f>G32/F32</f>
        <v>0</v>
      </c>
    </row>
    <row r="33" spans="2:8" x14ac:dyDescent="0.25">
      <c r="B33" s="62" t="s">
        <v>42</v>
      </c>
      <c r="C33" s="22" t="s">
        <v>43</v>
      </c>
      <c r="D33" s="18"/>
      <c r="E33" s="20"/>
      <c r="F33" s="20"/>
      <c r="G33" s="20"/>
      <c r="H33" s="21"/>
    </row>
    <row r="34" spans="2:8" x14ac:dyDescent="0.25">
      <c r="B34" s="62"/>
      <c r="C34" s="23" t="s">
        <v>44</v>
      </c>
      <c r="D34" s="60" t="s">
        <v>45</v>
      </c>
      <c r="E34" s="61">
        <v>250000</v>
      </c>
      <c r="F34" s="61">
        <v>176600</v>
      </c>
      <c r="G34" s="16">
        <v>29071.83</v>
      </c>
      <c r="H34" s="63">
        <f>SUM(G34:G42)/F34</f>
        <v>0.72024246885617205</v>
      </c>
    </row>
    <row r="35" spans="2:8" ht="15.75" customHeight="1" x14ac:dyDescent="0.25">
      <c r="B35" s="62"/>
      <c r="C35" s="8" t="s">
        <v>46</v>
      </c>
      <c r="D35" s="60"/>
      <c r="E35" s="61"/>
      <c r="F35" s="61"/>
      <c r="G35" s="16">
        <v>42857.5</v>
      </c>
      <c r="H35" s="63"/>
    </row>
    <row r="36" spans="2:8" x14ac:dyDescent="0.25">
      <c r="B36" s="62"/>
      <c r="C36" s="23" t="s">
        <v>47</v>
      </c>
      <c r="D36" s="60"/>
      <c r="E36" s="61"/>
      <c r="F36" s="61"/>
      <c r="G36" s="16">
        <v>6200</v>
      </c>
      <c r="H36" s="63"/>
    </row>
    <row r="37" spans="2:8" x14ac:dyDescent="0.25">
      <c r="B37" s="62"/>
      <c r="C37" s="23" t="s">
        <v>48</v>
      </c>
      <c r="D37" s="60"/>
      <c r="E37" s="61"/>
      <c r="F37" s="61"/>
      <c r="G37" s="16">
        <v>21157.1</v>
      </c>
      <c r="H37" s="63"/>
    </row>
    <row r="38" spans="2:8" x14ac:dyDescent="0.25">
      <c r="B38" s="62"/>
      <c r="C38" s="23" t="s">
        <v>49</v>
      </c>
      <c r="D38" s="60"/>
      <c r="E38" s="61"/>
      <c r="F38" s="61"/>
      <c r="G38" s="16">
        <v>7735</v>
      </c>
      <c r="H38" s="63"/>
    </row>
    <row r="39" spans="2:8" x14ac:dyDescent="0.25">
      <c r="B39" s="62"/>
      <c r="C39" s="23" t="s">
        <v>50</v>
      </c>
      <c r="D39" s="60"/>
      <c r="E39" s="61"/>
      <c r="F39" s="61"/>
      <c r="G39" s="16">
        <v>6500</v>
      </c>
      <c r="H39" s="63"/>
    </row>
    <row r="40" spans="2:8" ht="31.5" customHeight="1" x14ac:dyDescent="0.25">
      <c r="B40" s="62"/>
      <c r="C40" s="8" t="s">
        <v>51</v>
      </c>
      <c r="D40" s="60"/>
      <c r="E40" s="61"/>
      <c r="F40" s="61"/>
      <c r="G40" s="16">
        <v>4899.8900000000003</v>
      </c>
      <c r="H40" s="63"/>
    </row>
    <row r="41" spans="2:8" ht="31.5" customHeight="1" x14ac:dyDescent="0.25">
      <c r="B41" s="62"/>
      <c r="C41" s="8" t="s">
        <v>159</v>
      </c>
      <c r="D41" s="60"/>
      <c r="E41" s="61"/>
      <c r="F41" s="61"/>
      <c r="G41" s="16">
        <v>3540</v>
      </c>
      <c r="H41" s="63"/>
    </row>
    <row r="42" spans="2:8" ht="15.75" customHeight="1" x14ac:dyDescent="0.25">
      <c r="B42" s="62"/>
      <c r="C42" s="8" t="s">
        <v>160</v>
      </c>
      <c r="D42" s="60"/>
      <c r="E42" s="61"/>
      <c r="F42" s="61"/>
      <c r="G42" s="16">
        <v>5233.5</v>
      </c>
      <c r="H42" s="63"/>
    </row>
    <row r="43" spans="2:8" x14ac:dyDescent="0.25">
      <c r="B43" s="62" t="s">
        <v>52</v>
      </c>
      <c r="C43" s="22" t="s">
        <v>53</v>
      </c>
      <c r="D43" s="18"/>
      <c r="E43" s="20"/>
      <c r="F43" s="20"/>
      <c r="G43" s="20"/>
      <c r="H43" s="21"/>
    </row>
    <row r="44" spans="2:8" x14ac:dyDescent="0.25">
      <c r="B44" s="62"/>
      <c r="C44" s="23" t="s">
        <v>54</v>
      </c>
      <c r="D44" s="15" t="s">
        <v>55</v>
      </c>
      <c r="E44" s="16">
        <v>974000</v>
      </c>
      <c r="F44" s="16">
        <v>903510</v>
      </c>
      <c r="G44" s="16">
        <v>497000</v>
      </c>
      <c r="H44" s="17">
        <f>G44/F44</f>
        <v>0.55007692222554261</v>
      </c>
    </row>
    <row r="45" spans="2:8" x14ac:dyDescent="0.25">
      <c r="B45" s="39" t="s">
        <v>56</v>
      </c>
      <c r="C45" s="22" t="s">
        <v>57</v>
      </c>
      <c r="D45" s="18"/>
      <c r="E45" s="20"/>
      <c r="F45" s="20"/>
      <c r="G45" s="20"/>
      <c r="H45" s="21"/>
    </row>
    <row r="46" spans="2:8" x14ac:dyDescent="0.25">
      <c r="B46" s="40"/>
      <c r="C46" s="23" t="s">
        <v>58</v>
      </c>
      <c r="D46" s="15" t="s">
        <v>59</v>
      </c>
      <c r="E46" s="35">
        <v>386000</v>
      </c>
      <c r="F46" s="35">
        <v>415550</v>
      </c>
      <c r="G46" s="16">
        <v>83837.84</v>
      </c>
      <c r="H46" s="43">
        <f>SUM(G46:G48)/F46</f>
        <v>0.69068326314522921</v>
      </c>
    </row>
    <row r="47" spans="2:8" x14ac:dyDescent="0.25">
      <c r="B47" s="40"/>
      <c r="C47" s="23" t="s">
        <v>60</v>
      </c>
      <c r="D47" s="15" t="s">
        <v>61</v>
      </c>
      <c r="E47" s="42"/>
      <c r="F47" s="42"/>
      <c r="G47" s="16">
        <v>127101.03</v>
      </c>
      <c r="H47" s="44"/>
    </row>
    <row r="48" spans="2:8" x14ac:dyDescent="0.25">
      <c r="B48" s="41"/>
      <c r="C48" s="23" t="s">
        <v>161</v>
      </c>
      <c r="D48" s="15" t="s">
        <v>25</v>
      </c>
      <c r="E48" s="36"/>
      <c r="F48" s="36"/>
      <c r="G48" s="16">
        <v>76074.559999999998</v>
      </c>
      <c r="H48" s="45"/>
    </row>
    <row r="49" spans="2:8" x14ac:dyDescent="0.25">
      <c r="B49" s="39" t="s">
        <v>62</v>
      </c>
      <c r="C49" s="22" t="s">
        <v>63</v>
      </c>
      <c r="D49" s="18"/>
      <c r="E49" s="20"/>
      <c r="F49" s="20"/>
      <c r="G49" s="20"/>
      <c r="H49" s="21"/>
    </row>
    <row r="50" spans="2:8" x14ac:dyDescent="0.25">
      <c r="B50" s="40"/>
      <c r="C50" s="23" t="s">
        <v>64</v>
      </c>
      <c r="D50" s="15" t="s">
        <v>65</v>
      </c>
      <c r="E50" s="35">
        <v>537000</v>
      </c>
      <c r="F50" s="35">
        <v>891669.98</v>
      </c>
      <c r="G50" s="16">
        <v>158847.35</v>
      </c>
      <c r="H50" s="43">
        <f>SUM(G50:G55)/F50</f>
        <v>0.27110211784857891</v>
      </c>
    </row>
    <row r="51" spans="2:8" x14ac:dyDescent="0.25">
      <c r="B51" s="40"/>
      <c r="C51" s="23" t="s">
        <v>66</v>
      </c>
      <c r="D51" s="15" t="s">
        <v>25</v>
      </c>
      <c r="E51" s="42"/>
      <c r="F51" s="42"/>
      <c r="G51" s="16">
        <v>19066.63</v>
      </c>
      <c r="H51" s="44"/>
    </row>
    <row r="52" spans="2:8" x14ac:dyDescent="0.25">
      <c r="B52" s="40"/>
      <c r="C52" s="23" t="s">
        <v>67</v>
      </c>
      <c r="D52" s="15" t="s">
        <v>25</v>
      </c>
      <c r="E52" s="42"/>
      <c r="F52" s="42"/>
      <c r="G52" s="16">
        <v>13407.52</v>
      </c>
      <c r="H52" s="44"/>
    </row>
    <row r="53" spans="2:8" x14ac:dyDescent="0.25">
      <c r="B53" s="40"/>
      <c r="C53" s="23" t="s">
        <v>68</v>
      </c>
      <c r="D53" s="15" t="s">
        <v>25</v>
      </c>
      <c r="E53" s="42"/>
      <c r="F53" s="42"/>
      <c r="G53" s="16">
        <v>12543.12</v>
      </c>
      <c r="H53" s="44"/>
    </row>
    <row r="54" spans="2:8" x14ac:dyDescent="0.25">
      <c r="B54" s="40"/>
      <c r="C54" s="23" t="s">
        <v>162</v>
      </c>
      <c r="D54" s="15" t="s">
        <v>25</v>
      </c>
      <c r="E54" s="42"/>
      <c r="F54" s="42"/>
      <c r="G54" s="16">
        <v>2450.73</v>
      </c>
      <c r="H54" s="44"/>
    </row>
    <row r="55" spans="2:8" x14ac:dyDescent="0.25">
      <c r="B55" s="41"/>
      <c r="C55" s="23" t="s">
        <v>163</v>
      </c>
      <c r="D55" s="15" t="s">
        <v>25</v>
      </c>
      <c r="E55" s="36"/>
      <c r="F55" s="36"/>
      <c r="G55" s="16">
        <v>35418.269999999997</v>
      </c>
      <c r="H55" s="45"/>
    </row>
    <row r="56" spans="2:8" x14ac:dyDescent="0.25">
      <c r="B56" s="39" t="s">
        <v>69</v>
      </c>
      <c r="C56" s="22" t="s">
        <v>70</v>
      </c>
      <c r="D56" s="18"/>
      <c r="E56" s="20"/>
      <c r="F56" s="20"/>
      <c r="G56" s="20"/>
      <c r="H56" s="21"/>
    </row>
    <row r="57" spans="2:8" x14ac:dyDescent="0.25">
      <c r="B57" s="40"/>
      <c r="C57" s="23" t="s">
        <v>71</v>
      </c>
      <c r="D57" s="15" t="s">
        <v>72</v>
      </c>
      <c r="E57" s="56">
        <v>1530000</v>
      </c>
      <c r="F57" s="56">
        <v>1229015</v>
      </c>
      <c r="G57" s="16">
        <v>0</v>
      </c>
      <c r="H57" s="43">
        <f>SUM(G57:G58)/F57</f>
        <v>0</v>
      </c>
    </row>
    <row r="58" spans="2:8" x14ac:dyDescent="0.25">
      <c r="B58" s="41"/>
      <c r="C58" s="23" t="s">
        <v>73</v>
      </c>
      <c r="D58" s="15" t="s">
        <v>74</v>
      </c>
      <c r="E58" s="57"/>
      <c r="F58" s="57"/>
      <c r="G58" s="16">
        <v>0</v>
      </c>
      <c r="H58" s="45"/>
    </row>
    <row r="59" spans="2:8" x14ac:dyDescent="0.25">
      <c r="B59" s="39" t="s">
        <v>75</v>
      </c>
      <c r="C59" s="22" t="s">
        <v>76</v>
      </c>
      <c r="D59" s="18"/>
      <c r="E59" s="20"/>
      <c r="F59" s="20"/>
      <c r="G59" s="20"/>
      <c r="H59" s="24"/>
    </row>
    <row r="60" spans="2:8" x14ac:dyDescent="0.25">
      <c r="B60" s="40"/>
      <c r="C60" s="23" t="s">
        <v>77</v>
      </c>
      <c r="D60" s="15" t="s">
        <v>78</v>
      </c>
      <c r="E60" s="35">
        <v>913250</v>
      </c>
      <c r="F60" s="35">
        <v>1014648.84</v>
      </c>
      <c r="G60" s="16">
        <v>146371.37</v>
      </c>
      <c r="H60" s="43">
        <f>SUM(G60:G65)/F60</f>
        <v>0.65270305734543588</v>
      </c>
    </row>
    <row r="61" spans="2:8" x14ac:dyDescent="0.25">
      <c r="B61" s="40"/>
      <c r="C61" s="23" t="s">
        <v>79</v>
      </c>
      <c r="D61" s="15" t="s">
        <v>80</v>
      </c>
      <c r="E61" s="42"/>
      <c r="F61" s="42"/>
      <c r="G61" s="16">
        <v>101060.21</v>
      </c>
      <c r="H61" s="44"/>
    </row>
    <row r="62" spans="2:8" x14ac:dyDescent="0.25">
      <c r="B62" s="40"/>
      <c r="C62" s="23" t="s">
        <v>81</v>
      </c>
      <c r="D62" s="15" t="s">
        <v>82</v>
      </c>
      <c r="E62" s="42"/>
      <c r="F62" s="42"/>
      <c r="G62" s="16">
        <v>108943.11</v>
      </c>
      <c r="H62" s="44"/>
    </row>
    <row r="63" spans="2:8" x14ac:dyDescent="0.25">
      <c r="B63" s="40"/>
      <c r="C63" s="23" t="s">
        <v>83</v>
      </c>
      <c r="D63" s="15" t="s">
        <v>25</v>
      </c>
      <c r="E63" s="42"/>
      <c r="F63" s="42"/>
      <c r="G63" s="16">
        <v>207767.9</v>
      </c>
      <c r="H63" s="44"/>
    </row>
    <row r="64" spans="2:8" ht="31.5" customHeight="1" x14ac:dyDescent="0.25">
      <c r="B64" s="40"/>
      <c r="C64" s="23" t="s">
        <v>84</v>
      </c>
      <c r="D64" s="15" t="s">
        <v>25</v>
      </c>
      <c r="E64" s="42"/>
      <c r="F64" s="42"/>
      <c r="G64" s="16">
        <v>26264.76</v>
      </c>
      <c r="H64" s="44"/>
    </row>
    <row r="65" spans="2:8" ht="31.5" customHeight="1" x14ac:dyDescent="0.25">
      <c r="B65" s="41"/>
      <c r="C65" s="8" t="s">
        <v>85</v>
      </c>
      <c r="D65" s="15" t="s">
        <v>25</v>
      </c>
      <c r="E65" s="36"/>
      <c r="F65" s="36"/>
      <c r="G65" s="16">
        <v>71857.05</v>
      </c>
      <c r="H65" s="45"/>
    </row>
    <row r="66" spans="2:8" x14ac:dyDescent="0.25">
      <c r="B66" s="39" t="s">
        <v>86</v>
      </c>
      <c r="C66" s="22" t="s">
        <v>87</v>
      </c>
      <c r="D66" s="18"/>
      <c r="E66" s="20"/>
      <c r="F66" s="20"/>
      <c r="G66" s="20"/>
      <c r="H66" s="21"/>
    </row>
    <row r="67" spans="2:8" x14ac:dyDescent="0.25">
      <c r="B67" s="41"/>
      <c r="C67" s="23" t="s">
        <v>88</v>
      </c>
      <c r="D67" s="15" t="s">
        <v>25</v>
      </c>
      <c r="E67" s="16">
        <v>500</v>
      </c>
      <c r="F67" s="16">
        <v>16900</v>
      </c>
      <c r="G67" s="16">
        <v>16830.79</v>
      </c>
      <c r="H67" s="17">
        <f>G67/F67</f>
        <v>0.99590473372781074</v>
      </c>
    </row>
    <row r="68" spans="2:8" x14ac:dyDescent="0.25">
      <c r="B68" s="39" t="s">
        <v>89</v>
      </c>
      <c r="C68" s="22" t="s">
        <v>90</v>
      </c>
      <c r="D68" s="18"/>
      <c r="E68" s="20"/>
      <c r="F68" s="20"/>
      <c r="G68" s="20"/>
      <c r="H68" s="21"/>
    </row>
    <row r="69" spans="2:8" x14ac:dyDescent="0.25">
      <c r="B69" s="40"/>
      <c r="C69" s="23" t="s">
        <v>91</v>
      </c>
      <c r="D69" s="15" t="s">
        <v>92</v>
      </c>
      <c r="E69" s="35">
        <v>320900</v>
      </c>
      <c r="F69" s="35">
        <v>590247.63</v>
      </c>
      <c r="G69" s="16">
        <v>120000</v>
      </c>
      <c r="H69" s="43">
        <f>SUM(G69:G73)/F69</f>
        <v>0.7593948323011479</v>
      </c>
    </row>
    <row r="70" spans="2:8" x14ac:dyDescent="0.25">
      <c r="B70" s="40"/>
      <c r="C70" s="23" t="s">
        <v>93</v>
      </c>
      <c r="D70" s="15" t="s">
        <v>94</v>
      </c>
      <c r="E70" s="42"/>
      <c r="F70" s="42"/>
      <c r="G70" s="16">
        <v>222500</v>
      </c>
      <c r="H70" s="44"/>
    </row>
    <row r="71" spans="2:8" x14ac:dyDescent="0.25">
      <c r="B71" s="40"/>
      <c r="C71" s="23" t="s">
        <v>95</v>
      </c>
      <c r="D71" s="15" t="s">
        <v>96</v>
      </c>
      <c r="E71" s="42"/>
      <c r="F71" s="42"/>
      <c r="G71" s="16">
        <v>12000</v>
      </c>
      <c r="H71" s="44"/>
    </row>
    <row r="72" spans="2:8" x14ac:dyDescent="0.25">
      <c r="B72" s="40"/>
      <c r="C72" s="23" t="s">
        <v>165</v>
      </c>
      <c r="D72" s="15" t="s">
        <v>125</v>
      </c>
      <c r="E72" s="42"/>
      <c r="F72" s="42"/>
      <c r="G72" s="16">
        <v>52631</v>
      </c>
      <c r="H72" s="44"/>
    </row>
    <row r="73" spans="2:8" x14ac:dyDescent="0.25">
      <c r="B73" s="41"/>
      <c r="C73" s="23" t="s">
        <v>164</v>
      </c>
      <c r="D73" s="15" t="s">
        <v>125</v>
      </c>
      <c r="E73" s="36"/>
      <c r="F73" s="36"/>
      <c r="G73" s="16">
        <v>41100</v>
      </c>
      <c r="H73" s="45"/>
    </row>
    <row r="74" spans="2:8" x14ac:dyDescent="0.25">
      <c r="B74" s="39" t="s">
        <v>97</v>
      </c>
      <c r="C74" s="22" t="s">
        <v>98</v>
      </c>
      <c r="D74" s="18"/>
      <c r="E74" s="20"/>
      <c r="F74" s="20"/>
      <c r="G74" s="20"/>
      <c r="H74" s="21"/>
    </row>
    <row r="75" spans="2:8" x14ac:dyDescent="0.25">
      <c r="B75" s="40"/>
      <c r="C75" s="23" t="s">
        <v>99</v>
      </c>
      <c r="D75" s="15" t="s">
        <v>100</v>
      </c>
      <c r="E75" s="35">
        <v>589000</v>
      </c>
      <c r="F75" s="35">
        <v>1424147</v>
      </c>
      <c r="G75" s="16">
        <v>220293.54</v>
      </c>
      <c r="H75" s="43">
        <f>SUM(G75:G77)/F75</f>
        <v>0.26489947315831863</v>
      </c>
    </row>
    <row r="76" spans="2:8" x14ac:dyDescent="0.25">
      <c r="B76" s="40"/>
      <c r="C76" s="23" t="s">
        <v>101</v>
      </c>
      <c r="D76" s="15" t="s">
        <v>25</v>
      </c>
      <c r="E76" s="42"/>
      <c r="F76" s="42"/>
      <c r="G76" s="16">
        <v>148171.03</v>
      </c>
      <c r="H76" s="44"/>
    </row>
    <row r="77" spans="2:8" x14ac:dyDescent="0.25">
      <c r="B77" s="41"/>
      <c r="C77" s="23" t="s">
        <v>102</v>
      </c>
      <c r="D77" s="15" t="s">
        <v>25</v>
      </c>
      <c r="E77" s="36"/>
      <c r="F77" s="36"/>
      <c r="G77" s="16">
        <v>8791.2199999999993</v>
      </c>
      <c r="H77" s="45"/>
    </row>
    <row r="78" spans="2:8" x14ac:dyDescent="0.25">
      <c r="B78" s="39" t="s">
        <v>103</v>
      </c>
      <c r="C78" s="22" t="s">
        <v>104</v>
      </c>
      <c r="D78" s="18"/>
      <c r="E78" s="20"/>
      <c r="F78" s="20"/>
      <c r="G78" s="20"/>
      <c r="H78" s="21"/>
    </row>
    <row r="79" spans="2:8" x14ac:dyDescent="0.25">
      <c r="B79" s="40"/>
      <c r="C79" s="23" t="s">
        <v>105</v>
      </c>
      <c r="D79" s="15" t="s">
        <v>106</v>
      </c>
      <c r="E79" s="56">
        <v>8000</v>
      </c>
      <c r="F79" s="56">
        <v>10500</v>
      </c>
      <c r="G79" s="16">
        <v>2360.4</v>
      </c>
      <c r="H79" s="37">
        <f>SUM(G79:G80)/F79</f>
        <v>0.95957142857142852</v>
      </c>
    </row>
    <row r="80" spans="2:8" x14ac:dyDescent="0.25">
      <c r="B80" s="41"/>
      <c r="C80" s="23" t="s">
        <v>107</v>
      </c>
      <c r="D80" s="15" t="s">
        <v>106</v>
      </c>
      <c r="E80" s="57"/>
      <c r="F80" s="57"/>
      <c r="G80" s="16">
        <v>7715.1</v>
      </c>
      <c r="H80" s="38"/>
    </row>
    <row r="81" spans="2:8" x14ac:dyDescent="0.25">
      <c r="B81" s="39" t="s">
        <v>108</v>
      </c>
      <c r="C81" s="22" t="s">
        <v>109</v>
      </c>
      <c r="D81" s="18"/>
      <c r="E81" s="20"/>
      <c r="F81" s="20"/>
      <c r="G81" s="20"/>
      <c r="H81" s="21"/>
    </row>
    <row r="82" spans="2:8" x14ac:dyDescent="0.25">
      <c r="B82" s="41"/>
      <c r="C82" s="23" t="s">
        <v>110</v>
      </c>
      <c r="D82" s="15" t="s">
        <v>111</v>
      </c>
      <c r="E82" s="16">
        <v>36000</v>
      </c>
      <c r="F82" s="16">
        <v>21100</v>
      </c>
      <c r="G82" s="16">
        <v>5000</v>
      </c>
      <c r="H82" s="17">
        <f>G82/F82</f>
        <v>0.23696682464454977</v>
      </c>
    </row>
    <row r="83" spans="2:8" x14ac:dyDescent="0.25">
      <c r="B83" s="39" t="s">
        <v>112</v>
      </c>
      <c r="C83" s="22" t="s">
        <v>113</v>
      </c>
      <c r="D83" s="18"/>
      <c r="E83" s="20"/>
      <c r="F83" s="20"/>
      <c r="G83" s="20"/>
      <c r="H83" s="21"/>
    </row>
    <row r="84" spans="2:8" x14ac:dyDescent="0.25">
      <c r="B84" s="41"/>
      <c r="C84" s="23" t="s">
        <v>114</v>
      </c>
      <c r="D84" s="15" t="s">
        <v>115</v>
      </c>
      <c r="E84" s="16">
        <v>26000</v>
      </c>
      <c r="F84" s="16">
        <v>200</v>
      </c>
      <c r="G84" s="16">
        <v>0</v>
      </c>
      <c r="H84" s="17">
        <f>G84/F84</f>
        <v>0</v>
      </c>
    </row>
    <row r="85" spans="2:8" x14ac:dyDescent="0.25">
      <c r="B85" s="39" t="s">
        <v>116</v>
      </c>
      <c r="C85" s="22" t="s">
        <v>117</v>
      </c>
      <c r="D85" s="18"/>
      <c r="E85" s="20"/>
      <c r="F85" s="20"/>
      <c r="G85" s="20"/>
      <c r="H85" s="21"/>
    </row>
    <row r="86" spans="2:8" x14ac:dyDescent="0.25">
      <c r="B86" s="41"/>
      <c r="C86" s="23" t="s">
        <v>118</v>
      </c>
      <c r="D86" s="15" t="s">
        <v>119</v>
      </c>
      <c r="E86" s="16">
        <v>10100</v>
      </c>
      <c r="F86" s="16">
        <v>200</v>
      </c>
      <c r="G86" s="16">
        <v>0</v>
      </c>
      <c r="H86" s="17">
        <f>G86/F86</f>
        <v>0</v>
      </c>
    </row>
    <row r="87" spans="2:8" x14ac:dyDescent="0.25">
      <c r="B87" s="39" t="s">
        <v>120</v>
      </c>
      <c r="C87" s="22" t="s">
        <v>121</v>
      </c>
      <c r="D87" s="18"/>
      <c r="E87" s="20"/>
      <c r="F87" s="20"/>
      <c r="G87" s="20"/>
      <c r="H87" s="21"/>
    </row>
    <row r="88" spans="2:8" x14ac:dyDescent="0.25">
      <c r="B88" s="41"/>
      <c r="C88" s="23" t="s">
        <v>122</v>
      </c>
      <c r="D88" s="15" t="s">
        <v>115</v>
      </c>
      <c r="E88" s="16">
        <v>5000</v>
      </c>
      <c r="F88" s="16">
        <v>100</v>
      </c>
      <c r="G88" s="16">
        <v>0</v>
      </c>
      <c r="H88" s="17">
        <f>G88/F88</f>
        <v>0</v>
      </c>
    </row>
    <row r="89" spans="2:8" x14ac:dyDescent="0.25">
      <c r="B89" s="39" t="s">
        <v>123</v>
      </c>
      <c r="C89" s="22" t="s">
        <v>124</v>
      </c>
      <c r="D89" s="18"/>
      <c r="E89" s="20"/>
      <c r="F89" s="20"/>
      <c r="G89" s="20"/>
      <c r="H89" s="21"/>
    </row>
    <row r="90" spans="2:8" x14ac:dyDescent="0.25">
      <c r="B90" s="40"/>
      <c r="C90" s="23" t="s">
        <v>166</v>
      </c>
      <c r="D90" s="15" t="s">
        <v>125</v>
      </c>
      <c r="E90" s="35">
        <v>100000</v>
      </c>
      <c r="F90" s="35">
        <v>176700</v>
      </c>
      <c r="G90" s="16">
        <v>118000</v>
      </c>
      <c r="H90" s="37">
        <f>SUM(G90:G91)/F90</f>
        <v>1</v>
      </c>
    </row>
    <row r="91" spans="2:8" x14ac:dyDescent="0.25">
      <c r="B91" s="41"/>
      <c r="C91" s="23" t="s">
        <v>166</v>
      </c>
      <c r="D91" s="15" t="s">
        <v>125</v>
      </c>
      <c r="E91" s="36"/>
      <c r="F91" s="36"/>
      <c r="G91" s="16">
        <v>58700</v>
      </c>
      <c r="H91" s="38"/>
    </row>
    <row r="92" spans="2:8" x14ac:dyDescent="0.25">
      <c r="B92" s="39" t="s">
        <v>126</v>
      </c>
      <c r="C92" s="22" t="s">
        <v>127</v>
      </c>
      <c r="D92" s="18"/>
      <c r="E92" s="20"/>
      <c r="F92" s="20"/>
      <c r="G92" s="20"/>
      <c r="H92" s="21"/>
    </row>
    <row r="93" spans="2:8" x14ac:dyDescent="0.25">
      <c r="B93" s="41"/>
      <c r="C93" s="23" t="s">
        <v>128</v>
      </c>
      <c r="D93" s="15" t="s">
        <v>129</v>
      </c>
      <c r="E93" s="16">
        <v>21600</v>
      </c>
      <c r="F93" s="16">
        <v>43800</v>
      </c>
      <c r="G93" s="16">
        <v>43548.59</v>
      </c>
      <c r="H93" s="17">
        <f>G93/F93</f>
        <v>0.99426004566210036</v>
      </c>
    </row>
    <row r="94" spans="2:8" x14ac:dyDescent="0.25">
      <c r="B94" s="39" t="s">
        <v>130</v>
      </c>
      <c r="C94" s="22" t="s">
        <v>131</v>
      </c>
      <c r="D94" s="18"/>
      <c r="E94" s="20"/>
      <c r="F94" s="20"/>
      <c r="G94" s="20"/>
      <c r="H94" s="21"/>
    </row>
    <row r="95" spans="2:8" x14ac:dyDescent="0.25">
      <c r="B95" s="41"/>
      <c r="C95" s="23" t="s">
        <v>132</v>
      </c>
      <c r="D95" s="15" t="s">
        <v>18</v>
      </c>
      <c r="E95" s="16">
        <v>64500</v>
      </c>
      <c r="F95" s="16">
        <v>64500</v>
      </c>
      <c r="G95" s="16">
        <v>8725</v>
      </c>
      <c r="H95" s="17">
        <f>G95/F95</f>
        <v>0.13527131782945737</v>
      </c>
    </row>
    <row r="96" spans="2:8" x14ac:dyDescent="0.25">
      <c r="B96" s="39" t="s">
        <v>133</v>
      </c>
      <c r="C96" s="22" t="s">
        <v>134</v>
      </c>
      <c r="D96" s="18"/>
      <c r="E96" s="20"/>
      <c r="F96" s="20"/>
      <c r="G96" s="20"/>
      <c r="H96" s="21"/>
    </row>
    <row r="97" spans="2:8" x14ac:dyDescent="0.25">
      <c r="B97" s="40"/>
      <c r="C97" s="23" t="s">
        <v>135</v>
      </c>
      <c r="D97" s="15" t="s">
        <v>136</v>
      </c>
      <c r="E97" s="35">
        <v>253250</v>
      </c>
      <c r="F97" s="35">
        <v>247050</v>
      </c>
      <c r="G97" s="16">
        <v>0</v>
      </c>
      <c r="H97" s="43">
        <f>SUM(G97:G98)/F97</f>
        <v>0</v>
      </c>
    </row>
    <row r="98" spans="2:8" x14ac:dyDescent="0.25">
      <c r="B98" s="41"/>
      <c r="C98" s="25" t="s">
        <v>137</v>
      </c>
      <c r="D98" s="15" t="s">
        <v>136</v>
      </c>
      <c r="E98" s="36"/>
      <c r="F98" s="36"/>
      <c r="G98" s="33">
        <v>0</v>
      </c>
      <c r="H98" s="45"/>
    </row>
    <row r="99" spans="2:8" x14ac:dyDescent="0.25">
      <c r="B99" s="39" t="s">
        <v>138</v>
      </c>
      <c r="C99" s="26" t="s">
        <v>139</v>
      </c>
      <c r="D99" s="27"/>
      <c r="E99" s="28"/>
      <c r="F99" s="28"/>
      <c r="G99" s="28"/>
      <c r="H99" s="21"/>
    </row>
    <row r="100" spans="2:8" x14ac:dyDescent="0.25">
      <c r="B100" s="41"/>
      <c r="C100" s="23" t="s">
        <v>165</v>
      </c>
      <c r="D100" s="15" t="s">
        <v>125</v>
      </c>
      <c r="E100" s="33">
        <v>0</v>
      </c>
      <c r="F100" s="33">
        <v>57100</v>
      </c>
      <c r="G100" s="33">
        <v>57000</v>
      </c>
      <c r="H100" s="17">
        <f>G100/F100</f>
        <v>0.99824868651488619</v>
      </c>
    </row>
    <row r="101" spans="2:8" x14ac:dyDescent="0.25">
      <c r="B101" s="39" t="s">
        <v>140</v>
      </c>
      <c r="C101" s="26" t="s">
        <v>141</v>
      </c>
      <c r="D101" s="27"/>
      <c r="E101" s="28"/>
      <c r="F101" s="28"/>
      <c r="G101" s="28"/>
      <c r="H101" s="21"/>
    </row>
    <row r="102" spans="2:8" x14ac:dyDescent="0.25">
      <c r="B102" s="41"/>
      <c r="C102" s="23" t="s">
        <v>164</v>
      </c>
      <c r="D102" s="15" t="s">
        <v>125</v>
      </c>
      <c r="E102" s="33">
        <v>0</v>
      </c>
      <c r="F102" s="33">
        <v>39000</v>
      </c>
      <c r="G102" s="33">
        <v>39000</v>
      </c>
      <c r="H102" s="17">
        <f>G102/F102</f>
        <v>1</v>
      </c>
    </row>
    <row r="103" spans="2:8" x14ac:dyDescent="0.25">
      <c r="B103" s="39" t="s">
        <v>142</v>
      </c>
      <c r="C103" s="26" t="s">
        <v>143</v>
      </c>
      <c r="D103" s="27"/>
      <c r="E103" s="28"/>
      <c r="F103" s="28"/>
      <c r="G103" s="28"/>
      <c r="H103" s="21"/>
    </row>
    <row r="104" spans="2:8" x14ac:dyDescent="0.25">
      <c r="B104" s="40"/>
      <c r="C104" s="25" t="s">
        <v>144</v>
      </c>
      <c r="D104" s="29" t="s">
        <v>145</v>
      </c>
      <c r="E104" s="35">
        <v>0</v>
      </c>
      <c r="F104" s="35">
        <v>3885530</v>
      </c>
      <c r="G104" s="33">
        <v>0</v>
      </c>
      <c r="H104" s="43">
        <f>SUM(G104:G106)/F104</f>
        <v>1.5277195131680878E-2</v>
      </c>
    </row>
    <row r="105" spans="2:8" x14ac:dyDescent="0.25">
      <c r="B105" s="40"/>
      <c r="C105" s="25" t="s">
        <v>146</v>
      </c>
      <c r="D105" s="29" t="s">
        <v>147</v>
      </c>
      <c r="E105" s="42"/>
      <c r="F105" s="42"/>
      <c r="G105" s="33">
        <v>16785</v>
      </c>
      <c r="H105" s="44"/>
    </row>
    <row r="106" spans="2:8" x14ac:dyDescent="0.25">
      <c r="B106" s="41"/>
      <c r="C106" s="23" t="s">
        <v>164</v>
      </c>
      <c r="D106" s="29" t="s">
        <v>125</v>
      </c>
      <c r="E106" s="36"/>
      <c r="F106" s="36"/>
      <c r="G106" s="33">
        <v>42575</v>
      </c>
      <c r="H106" s="45"/>
    </row>
    <row r="107" spans="2:8" x14ac:dyDescent="0.25">
      <c r="B107" s="39" t="s">
        <v>148</v>
      </c>
      <c r="C107" s="26" t="s">
        <v>149</v>
      </c>
      <c r="D107" s="27"/>
      <c r="E107" s="28"/>
      <c r="F107" s="28"/>
      <c r="G107" s="28"/>
      <c r="H107" s="21"/>
    </row>
    <row r="108" spans="2:8" x14ac:dyDescent="0.25">
      <c r="B108" s="41"/>
      <c r="C108" s="25" t="s">
        <v>150</v>
      </c>
      <c r="D108" s="29" t="s">
        <v>151</v>
      </c>
      <c r="E108" s="33">
        <v>0</v>
      </c>
      <c r="F108" s="33">
        <v>492500</v>
      </c>
      <c r="G108" s="33">
        <v>0</v>
      </c>
      <c r="H108" s="17">
        <v>0</v>
      </c>
    </row>
    <row r="109" spans="2:8" ht="16.5" thickBot="1" x14ac:dyDescent="0.3">
      <c r="B109" s="58" t="s">
        <v>152</v>
      </c>
      <c r="C109" s="59"/>
      <c r="D109" s="32" t="s">
        <v>25</v>
      </c>
      <c r="E109" s="30">
        <f>SUM(E13:E108)</f>
        <v>8639850</v>
      </c>
      <c r="F109" s="30">
        <f>SUM(F13:F108)</f>
        <v>14960617.5</v>
      </c>
      <c r="G109" s="30">
        <f>SUM(G13:G108)</f>
        <v>4471796.33</v>
      </c>
      <c r="H109" s="31">
        <f>G109/F109</f>
        <v>0.29890452917468147</v>
      </c>
    </row>
  </sheetData>
  <mergeCells count="81">
    <mergeCell ref="B107:B108"/>
    <mergeCell ref="B109:C109"/>
    <mergeCell ref="E97:E98"/>
    <mergeCell ref="F97:F98"/>
    <mergeCell ref="H97:H98"/>
    <mergeCell ref="B99:B100"/>
    <mergeCell ref="B101:B102"/>
    <mergeCell ref="B96:B98"/>
    <mergeCell ref="H79:H80"/>
    <mergeCell ref="B81:B82"/>
    <mergeCell ref="B85:B86"/>
    <mergeCell ref="B87:B88"/>
    <mergeCell ref="B92:B93"/>
    <mergeCell ref="B83:B84"/>
    <mergeCell ref="B66:B67"/>
    <mergeCell ref="B78:B80"/>
    <mergeCell ref="E79:E80"/>
    <mergeCell ref="F79:F80"/>
    <mergeCell ref="B74:B77"/>
    <mergeCell ref="E75:E77"/>
    <mergeCell ref="F75:F77"/>
    <mergeCell ref="H75:H77"/>
    <mergeCell ref="B68:B73"/>
    <mergeCell ref="E69:E73"/>
    <mergeCell ref="F69:F73"/>
    <mergeCell ref="H69:H73"/>
    <mergeCell ref="B56:B58"/>
    <mergeCell ref="E57:E58"/>
    <mergeCell ref="F57:F58"/>
    <mergeCell ref="H57:H58"/>
    <mergeCell ref="B59:B65"/>
    <mergeCell ref="E60:E65"/>
    <mergeCell ref="F60:F65"/>
    <mergeCell ref="H60:H65"/>
    <mergeCell ref="B45:B48"/>
    <mergeCell ref="E46:E48"/>
    <mergeCell ref="F46:F48"/>
    <mergeCell ref="H46:H48"/>
    <mergeCell ref="B49:B55"/>
    <mergeCell ref="E50:E55"/>
    <mergeCell ref="F50:F55"/>
    <mergeCell ref="H50:H55"/>
    <mergeCell ref="H24:H28"/>
    <mergeCell ref="B33:B42"/>
    <mergeCell ref="H34:H42"/>
    <mergeCell ref="D34:D42"/>
    <mergeCell ref="E34:E42"/>
    <mergeCell ref="F34:F42"/>
    <mergeCell ref="E10:E12"/>
    <mergeCell ref="F10:F12"/>
    <mergeCell ref="B43:B44"/>
    <mergeCell ref="B29:B30"/>
    <mergeCell ref="B31:B32"/>
    <mergeCell ref="B23:B28"/>
    <mergeCell ref="E24:E28"/>
    <mergeCell ref="F24:F28"/>
    <mergeCell ref="E18:E22"/>
    <mergeCell ref="F18:F22"/>
    <mergeCell ref="H18:H22"/>
    <mergeCell ref="B17:B22"/>
    <mergeCell ref="B2:H2"/>
    <mergeCell ref="B3:H3"/>
    <mergeCell ref="B4:H4"/>
    <mergeCell ref="B5:H5"/>
    <mergeCell ref="B8:H8"/>
    <mergeCell ref="G10:G12"/>
    <mergeCell ref="H10:H12"/>
    <mergeCell ref="B13:B14"/>
    <mergeCell ref="B15:B16"/>
    <mergeCell ref="B10:B12"/>
    <mergeCell ref="C10:C12"/>
    <mergeCell ref="D10:D12"/>
    <mergeCell ref="E90:E91"/>
    <mergeCell ref="F90:F91"/>
    <mergeCell ref="H90:H91"/>
    <mergeCell ref="B89:B91"/>
    <mergeCell ref="F104:F106"/>
    <mergeCell ref="E104:E106"/>
    <mergeCell ref="H104:H106"/>
    <mergeCell ref="B103:B106"/>
    <mergeCell ref="B94:B95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2018-02-02T18:43:54Z</cp:lastPrinted>
  <dcterms:created xsi:type="dcterms:W3CDTF">2017-10-07T11:56:08Z</dcterms:created>
  <dcterms:modified xsi:type="dcterms:W3CDTF">2018-02-02T18:46:47Z</dcterms:modified>
</cp:coreProperties>
</file>