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1º Quadrimestre\"/>
    </mc:Choice>
  </mc:AlternateContent>
  <bookViews>
    <workbookView xWindow="0" yWindow="0" windowWidth="24000" windowHeight="9735"/>
  </bookViews>
  <sheets>
    <sheet name="Obr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F79" i="2"/>
  <c r="E79" i="2"/>
  <c r="H75" i="2"/>
  <c r="H73" i="2"/>
  <c r="H71" i="2"/>
  <c r="H69" i="2"/>
  <c r="H67" i="2"/>
  <c r="H65" i="2"/>
  <c r="H61" i="2"/>
  <c r="H59" i="2"/>
  <c r="H52" i="2"/>
  <c r="H49" i="2"/>
  <c r="H44" i="2"/>
  <c r="H41" i="2"/>
  <c r="H39" i="2"/>
  <c r="H31" i="2"/>
  <c r="H29" i="2"/>
  <c r="H27" i="2"/>
  <c r="H22" i="2"/>
  <c r="H18" i="2"/>
  <c r="H16" i="2"/>
  <c r="H79" i="2" l="1"/>
</calcChain>
</file>

<file path=xl/sharedStrings.xml><?xml version="1.0" encoding="utf-8"?>
<sst xmlns="http://schemas.openxmlformats.org/spreadsheetml/2006/main" count="136" uniqueCount="121">
  <si>
    <t>PREFEITURA MUNICIPAL DE FARROUPILHA - RS</t>
  </si>
  <si>
    <t>ANEXO IV - DADOS GERAIS PARA O ACOMPANHAMENTO DAS OBRAS</t>
  </si>
  <si>
    <t>LEI Nº 12.527/2011, ART. 7º, VII, "A" E ART. 8º, §1º, V</t>
  </si>
  <si>
    <t>PREFEITURA MUNICIPAL</t>
  </si>
  <si>
    <t>Nº DO
PROJETO</t>
  </si>
  <si>
    <t>OBRA</t>
  </si>
  <si>
    <t>META
FÍSICA</t>
  </si>
  <si>
    <t>META
FINANCEIRA
INICIAL</t>
  </si>
  <si>
    <t>META
FINANCEIRA
ATUALIZADA</t>
  </si>
  <si>
    <t>META
FINANCEIRA
LIQUIDADA</t>
  </si>
  <si>
    <t>% DE
CUMPRIMENTO
DA META</t>
  </si>
  <si>
    <t>1004</t>
  </si>
  <si>
    <t>Construção e/ou Ampliação de Prédios Públicos</t>
  </si>
  <si>
    <t xml:space="preserve">     Construção de Parque de Máquinas Municipal</t>
  </si>
  <si>
    <t>1 Prédio</t>
  </si>
  <si>
    <t>1005</t>
  </si>
  <si>
    <t>Retificação e Pavimentação de Vias Públicas Urbanas</t>
  </si>
  <si>
    <t xml:space="preserve">     Recapeamento Asfáltico Rua Papa João XXIII</t>
  </si>
  <si>
    <t>15.841m²</t>
  </si>
  <si>
    <t xml:space="preserve">     Pavimentação Asfáltica Ruas Pedro Antonello e Wilson Tartarotti - Bairro 1º de Maio</t>
  </si>
  <si>
    <t>21.174m²</t>
  </si>
  <si>
    <t xml:space="preserve">     Construção de Meio-fio em Calçadas na Comunidade Vila Esperança</t>
  </si>
  <si>
    <t>-</t>
  </si>
  <si>
    <t>1006</t>
  </si>
  <si>
    <t>Constr., Ampl. e Melhoria de Parques, Praças e Jardins</t>
  </si>
  <si>
    <t xml:space="preserve">     Reforma da Praça do Bairro Belvedere</t>
  </si>
  <si>
    <t>950,13m²</t>
  </si>
  <si>
    <t xml:space="preserve">     Reforma da Praça do Bairro Alvorada</t>
  </si>
  <si>
    <t>465,75m²</t>
  </si>
  <si>
    <t xml:space="preserve">     Melhorias na Infraestrutura do Estádio das Castanheiras</t>
  </si>
  <si>
    <t xml:space="preserve">     Melhorias da Praça da Emancipação</t>
  </si>
  <si>
    <t>1007</t>
  </si>
  <si>
    <t>Ampliação de Cemitérios Públicos</t>
  </si>
  <si>
    <t xml:space="preserve">     Construção de Gavetas no Cemitério Municipal</t>
  </si>
  <si>
    <t>30 Gavetas</t>
  </si>
  <si>
    <t>1008</t>
  </si>
  <si>
    <t>Ampliação do Sistema de Iluminação Pública</t>
  </si>
  <si>
    <t xml:space="preserve">     Ampliação da Rede Municipal de Iluminação</t>
  </si>
  <si>
    <t>112m</t>
  </si>
  <si>
    <t>1009</t>
  </si>
  <si>
    <t>Ampl. e Tratamento Sistema de Esgoto Pluvial e Cloacal</t>
  </si>
  <si>
    <t xml:space="preserve">     Ampliação da Rede Pluvial no Bairro Monte Pasqual</t>
  </si>
  <si>
    <t>260m</t>
  </si>
  <si>
    <t xml:space="preserve">     Ampliação da Rede de Drenagem na Linha São João e na Linha Jacinto</t>
  </si>
  <si>
    <t xml:space="preserve">     Ampliação Rede de Drenagem na Comunidade Rio Burati</t>
  </si>
  <si>
    <t xml:space="preserve">     Ampliação Rede de Drenagem em Diversas Ruas</t>
  </si>
  <si>
    <t xml:space="preserve">     Ampliação Rede Pluvial Rua Humberto A. Castelo Branco</t>
  </si>
  <si>
    <t xml:space="preserve">     Ampliação Rede Pluvial na Rua Antônio Pedó</t>
  </si>
  <si>
    <t xml:space="preserve">     Ampliação Rede de Drenagem Pluvial no Bairro Medianeira, Rua Domênico Fin e Estrada Linha Julieta</t>
  </si>
  <si>
    <t>1011</t>
  </si>
  <si>
    <t xml:space="preserve">Construção e/ou Pavimentação de Estradas e Pontes </t>
  </si>
  <si>
    <t xml:space="preserve">     Pavimentação da Estrada do Salto Ventoso</t>
  </si>
  <si>
    <t>3.640,00m²</t>
  </si>
  <si>
    <t>1012</t>
  </si>
  <si>
    <t>Construção e Ampliação de Escolas  Municipais</t>
  </si>
  <si>
    <t xml:space="preserve">     Ampliação da Escola Carlos Paese</t>
  </si>
  <si>
    <t>105,59m²</t>
  </si>
  <si>
    <t xml:space="preserve">     Ampliação da Escola Nova Sardenha</t>
  </si>
  <si>
    <t>210,41m²</t>
  </si>
  <si>
    <t>1013</t>
  </si>
  <si>
    <t>Constr. e Melh. Quadras Esportivas Escolas Municipais</t>
  </si>
  <si>
    <t xml:space="preserve">     Construção de Quadra da Escola N. S. Medianeira</t>
  </si>
  <si>
    <t>980,40m²</t>
  </si>
  <si>
    <t xml:space="preserve">     Melhoria da Quadra da Escola Ilza Molina Martins</t>
  </si>
  <si>
    <t xml:space="preserve">     Melhoria da Quadra da Escola Ângelo Venzon Neto</t>
  </si>
  <si>
    <t xml:space="preserve">     Melhoria da Quadra da Escola Ângelo Chiele</t>
  </si>
  <si>
    <t>1014</t>
  </si>
  <si>
    <t>Construção e/ou Ampliação Escolas Educação Infantil</t>
  </si>
  <si>
    <t xml:space="preserve">     Conclusão Escola Educação Infantil Bairro Belvedere</t>
  </si>
  <si>
    <t>564m²</t>
  </si>
  <si>
    <t xml:space="preserve">     Conclusão Escola Educação Infantil Bairro Monte Pasqual </t>
  </si>
  <si>
    <t>1.120m²</t>
  </si>
  <si>
    <t>1016</t>
  </si>
  <si>
    <t>Implantação e/ou Melhoria de Infraestrutura Turística</t>
  </si>
  <si>
    <t xml:space="preserve">     Implantação da Pista de Caminhada 2ª Etapa</t>
  </si>
  <si>
    <t>450m</t>
  </si>
  <si>
    <t xml:space="preserve">     Implantação da Pista de Caminhada 3ª Etapa</t>
  </si>
  <si>
    <t>149,16m²</t>
  </si>
  <si>
    <t xml:space="preserve">     Implantação da Pista de Caminhada 5ª Etapa</t>
  </si>
  <si>
    <t>685m</t>
  </si>
  <si>
    <t xml:space="preserve">     Implantação da Pista de Caminhada 6ª Etapa</t>
  </si>
  <si>
    <t xml:space="preserve">     Revitalização e Modernização do Parque dos Pinheiros</t>
  </si>
  <si>
    <t xml:space="preserve">     Revitalização do Parque Centenário da Imigração Italiana</t>
  </si>
  <si>
    <t>1018</t>
  </si>
  <si>
    <t>Construção e/ou Ampliação Prédios Públicos - SEACID</t>
  </si>
  <si>
    <t xml:space="preserve">     Melhorias no CREAS</t>
  </si>
  <si>
    <t>1022</t>
  </si>
  <si>
    <t>Construção e Ampliação Unidades Atendimento à Saúde</t>
  </si>
  <si>
    <t xml:space="preserve">     Conclusão de UBS Bairro Centenário</t>
  </si>
  <si>
    <t>440,80m²</t>
  </si>
  <si>
    <t xml:space="preserve">     Conclusão de Unidade de Pronto Atendimento - UPA</t>
  </si>
  <si>
    <t xml:space="preserve">     Melhorias na UBS Bairro América</t>
  </si>
  <si>
    <t>1026</t>
  </si>
  <si>
    <t>Infra-Estr. Cond. Residenciais Minha Casa Minha Vida</t>
  </si>
  <si>
    <t xml:space="preserve">     Construção de Infraestrutura em Condomínios</t>
  </si>
  <si>
    <t>1 Condomínio</t>
  </si>
  <si>
    <t>1027</t>
  </si>
  <si>
    <t>Implantação e Infra-Estrutura Loteamentos Populares</t>
  </si>
  <si>
    <t xml:space="preserve">     Construção de Infraestrutura em Loteamentos</t>
  </si>
  <si>
    <t>1 Loteamento</t>
  </si>
  <si>
    <t>1028</t>
  </si>
  <si>
    <t>Implantação de Áreas de Lazer para Condomínios</t>
  </si>
  <si>
    <t xml:space="preserve">     Construção de Área de Lazer</t>
  </si>
  <si>
    <t>1040</t>
  </si>
  <si>
    <t>Construção e/ou Ampliação de Unidades Habitacionais</t>
  </si>
  <si>
    <t xml:space="preserve">     Remoção de famílias em local de risco</t>
  </si>
  <si>
    <t>15 Famílias</t>
  </si>
  <si>
    <t>1041</t>
  </si>
  <si>
    <t>Rest. e Preserv. de Patrimônio Histórico e Cultural</t>
  </si>
  <si>
    <t xml:space="preserve">     Restauro da Capela São José</t>
  </si>
  <si>
    <t>1043</t>
  </si>
  <si>
    <t>Construção de Museus Públicos Municipais</t>
  </si>
  <si>
    <t xml:space="preserve">     Construção de Museu da Imigração Italiana</t>
  </si>
  <si>
    <t>1 Museu</t>
  </si>
  <si>
    <t xml:space="preserve">     Reforma de Museu Casa de Pedra</t>
  </si>
  <si>
    <t>1047</t>
  </si>
  <si>
    <t>Constr., Ampl. e/ou Melh. Espaços Esport. e Recreativos</t>
  </si>
  <si>
    <t xml:space="preserve">     Ampliação e Melhorias na Infraestr. da Piscina Pública</t>
  </si>
  <si>
    <t>1 Espaço</t>
  </si>
  <si>
    <t>TOTAL DAS OBRAS</t>
  </si>
  <si>
    <t>1º QUADRIMESTRE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</si>
</sst>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43" fontId="3" fillId="2" borderId="8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3" fontId="3" fillId="0" borderId="8" xfId="1" applyNumberFormat="1" applyFont="1" applyBorder="1" applyAlignment="1">
      <alignment horizontal="center"/>
    </xf>
    <xf numFmtId="10" fontId="3" fillId="0" borderId="9" xfId="2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3" fillId="2" borderId="12" xfId="1" applyNumberFormat="1" applyFont="1" applyFill="1" applyBorder="1" applyAlignment="1"/>
    <xf numFmtId="43" fontId="3" fillId="2" borderId="8" xfId="1" applyNumberFormat="1" applyFont="1" applyFill="1" applyBorder="1" applyAlignment="1">
      <alignment horizontal="center"/>
    </xf>
    <xf numFmtId="10" fontId="3" fillId="2" borderId="9" xfId="2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0" fontId="3" fillId="2" borderId="14" xfId="2" applyNumberFormat="1" applyFont="1" applyFill="1" applyBorder="1" applyAlignment="1"/>
    <xf numFmtId="0" fontId="3" fillId="0" borderId="12" xfId="0" applyFont="1" applyBorder="1" applyAlignment="1">
      <alignment horizontal="left"/>
    </xf>
    <xf numFmtId="43" fontId="3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3" fontId="3" fillId="2" borderId="12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3" fontId="2" fillId="0" borderId="20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43" fontId="3" fillId="0" borderId="12" xfId="1" applyNumberFormat="1" applyFont="1" applyBorder="1" applyAlignment="1">
      <alignment horizontal="center" vertical="center"/>
    </xf>
    <xf numFmtId="43" fontId="3" fillId="0" borderId="17" xfId="1" applyNumberFormat="1" applyFont="1" applyBorder="1" applyAlignment="1">
      <alignment horizontal="center" vertical="center"/>
    </xf>
    <xf numFmtId="10" fontId="3" fillId="0" borderId="14" xfId="2" applyNumberFormat="1" applyFont="1" applyBorder="1" applyAlignment="1">
      <alignment horizontal="center" vertical="center"/>
    </xf>
    <xf numFmtId="10" fontId="3" fillId="0" borderId="18" xfId="2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3" fontId="3" fillId="0" borderId="12" xfId="1" applyNumberFormat="1" applyFont="1" applyBorder="1" applyAlignment="1">
      <alignment horizontal="center"/>
    </xf>
    <xf numFmtId="43" fontId="3" fillId="0" borderId="15" xfId="1" applyNumberFormat="1" applyFont="1" applyBorder="1" applyAlignment="1">
      <alignment horizontal="center"/>
    </xf>
    <xf numFmtId="43" fontId="3" fillId="0" borderId="17" xfId="1" applyNumberFormat="1" applyFont="1" applyBorder="1" applyAlignment="1">
      <alignment horizontal="center"/>
    </xf>
    <xf numFmtId="10" fontId="3" fillId="0" borderId="16" xfId="2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3" fillId="0" borderId="12" xfId="1" applyNumberFormat="1" applyFont="1" applyBorder="1" applyAlignment="1">
      <alignment vertical="center"/>
    </xf>
    <xf numFmtId="43" fontId="3" fillId="0" borderId="15" xfId="1" applyNumberFormat="1" applyFont="1" applyBorder="1" applyAlignment="1">
      <alignment vertical="center"/>
    </xf>
    <xf numFmtId="43" fontId="3" fillId="0" borderId="17" xfId="1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9"/>
  <sheetViews>
    <sheetView tabSelected="1" zoomScaleNormal="100" workbookViewId="0">
      <selection activeCell="K72" sqref="K72"/>
    </sheetView>
  </sheetViews>
  <sheetFormatPr defaultRowHeight="15.75" x14ac:dyDescent="0.25"/>
  <cols>
    <col min="1" max="1" width="5.7109375" style="1" customWidth="1"/>
    <col min="2" max="2" width="10.7109375" style="2" customWidth="1"/>
    <col min="3" max="3" width="61.7109375" style="1" bestFit="1" customWidth="1"/>
    <col min="4" max="4" width="20.7109375" style="3" customWidth="1"/>
    <col min="5" max="8" width="20.7109375" style="1" customWidth="1"/>
    <col min="9" max="9" width="5.7109375" style="1" customWidth="1"/>
    <col min="10" max="16384" width="9.140625" style="1"/>
  </cols>
  <sheetData>
    <row r="4" spans="2:8" x14ac:dyDescent="0.25">
      <c r="B4" s="52" t="s">
        <v>0</v>
      </c>
      <c r="C4" s="52"/>
      <c r="D4" s="52"/>
      <c r="E4" s="52"/>
      <c r="F4" s="52"/>
      <c r="G4" s="52"/>
      <c r="H4" s="52"/>
    </row>
    <row r="5" spans="2:8" x14ac:dyDescent="0.25">
      <c r="B5" s="52" t="s">
        <v>1</v>
      </c>
      <c r="C5" s="52"/>
      <c r="D5" s="52"/>
      <c r="E5" s="52"/>
      <c r="F5" s="52"/>
      <c r="G5" s="52"/>
      <c r="H5" s="52"/>
    </row>
    <row r="6" spans="2:8" x14ac:dyDescent="0.25">
      <c r="B6" s="52" t="s">
        <v>2</v>
      </c>
      <c r="C6" s="52"/>
      <c r="D6" s="52"/>
      <c r="E6" s="52"/>
      <c r="F6" s="52"/>
      <c r="G6" s="52"/>
      <c r="H6" s="52"/>
    </row>
    <row r="7" spans="2:8" x14ac:dyDescent="0.25">
      <c r="B7" s="52" t="s">
        <v>120</v>
      </c>
      <c r="C7" s="52"/>
      <c r="D7" s="52"/>
      <c r="E7" s="52"/>
      <c r="F7" s="52"/>
      <c r="G7" s="52"/>
      <c r="H7" s="52"/>
    </row>
    <row r="9" spans="2:8" ht="16.5" thickBot="1" x14ac:dyDescent="0.3"/>
    <row r="10" spans="2:8" ht="16.5" thickBot="1" x14ac:dyDescent="0.3">
      <c r="B10" s="53" t="s">
        <v>3</v>
      </c>
      <c r="C10" s="54"/>
      <c r="D10" s="54"/>
      <c r="E10" s="54"/>
      <c r="F10" s="54"/>
      <c r="G10" s="54"/>
      <c r="H10" s="55"/>
    </row>
    <row r="11" spans="2:8" ht="16.5" thickBot="1" x14ac:dyDescent="0.3"/>
    <row r="12" spans="2:8" ht="15.75" customHeight="1" x14ac:dyDescent="0.25">
      <c r="B12" s="56" t="s">
        <v>4</v>
      </c>
      <c r="C12" s="45" t="s">
        <v>5</v>
      </c>
      <c r="D12" s="45" t="s">
        <v>6</v>
      </c>
      <c r="E12" s="45" t="s">
        <v>7</v>
      </c>
      <c r="F12" s="45" t="s">
        <v>8</v>
      </c>
      <c r="G12" s="45" t="s">
        <v>9</v>
      </c>
      <c r="H12" s="47" t="s">
        <v>10</v>
      </c>
    </row>
    <row r="13" spans="2:8" x14ac:dyDescent="0.25">
      <c r="B13" s="57"/>
      <c r="C13" s="46"/>
      <c r="D13" s="46"/>
      <c r="E13" s="46"/>
      <c r="F13" s="46"/>
      <c r="G13" s="46"/>
      <c r="H13" s="48"/>
    </row>
    <row r="14" spans="2:8" x14ac:dyDescent="0.25">
      <c r="B14" s="57"/>
      <c r="C14" s="46"/>
      <c r="D14" s="46"/>
      <c r="E14" s="46"/>
      <c r="F14" s="46"/>
      <c r="G14" s="46"/>
      <c r="H14" s="48"/>
    </row>
    <row r="15" spans="2:8" ht="15.75" customHeight="1" x14ac:dyDescent="0.25">
      <c r="B15" s="32" t="s">
        <v>11</v>
      </c>
      <c r="C15" s="4" t="s">
        <v>12</v>
      </c>
      <c r="D15" s="5"/>
      <c r="E15" s="6"/>
      <c r="F15" s="6"/>
      <c r="G15" s="6"/>
      <c r="H15" s="7"/>
    </row>
    <row r="16" spans="2:8" ht="15.75" customHeight="1" x14ac:dyDescent="0.25">
      <c r="B16" s="33"/>
      <c r="C16" s="8" t="s">
        <v>13</v>
      </c>
      <c r="D16" s="9" t="s">
        <v>14</v>
      </c>
      <c r="E16" s="10">
        <v>50000</v>
      </c>
      <c r="F16" s="10">
        <v>100</v>
      </c>
      <c r="G16" s="10">
        <v>0</v>
      </c>
      <c r="H16" s="11">
        <f t="shared" ref="H16" si="0">G16/F16</f>
        <v>0</v>
      </c>
    </row>
    <row r="17" spans="2:8" x14ac:dyDescent="0.25">
      <c r="B17" s="32" t="s">
        <v>15</v>
      </c>
      <c r="C17" s="4" t="s">
        <v>16</v>
      </c>
      <c r="D17" s="12"/>
      <c r="E17" s="13"/>
      <c r="F17" s="13"/>
      <c r="G17" s="14"/>
      <c r="H17" s="15"/>
    </row>
    <row r="18" spans="2:8" x14ac:dyDescent="0.25">
      <c r="B18" s="36"/>
      <c r="C18" s="8" t="s">
        <v>17</v>
      </c>
      <c r="D18" s="9" t="s">
        <v>18</v>
      </c>
      <c r="E18" s="28">
        <v>1230000</v>
      </c>
      <c r="F18" s="49">
        <v>1542600</v>
      </c>
      <c r="G18" s="10">
        <v>354665.1</v>
      </c>
      <c r="H18" s="30">
        <f>SUM(G18:G20)/F18</f>
        <v>0.43665234020484889</v>
      </c>
    </row>
    <row r="19" spans="2:8" ht="31.5" x14ac:dyDescent="0.25">
      <c r="B19" s="36"/>
      <c r="C19" s="8" t="s">
        <v>19</v>
      </c>
      <c r="D19" s="9" t="s">
        <v>20</v>
      </c>
      <c r="E19" s="41"/>
      <c r="F19" s="50"/>
      <c r="G19" s="10">
        <v>318914.8</v>
      </c>
      <c r="H19" s="40"/>
    </row>
    <row r="20" spans="2:8" ht="31.5" x14ac:dyDescent="0.25">
      <c r="B20" s="33"/>
      <c r="C20" s="8" t="s">
        <v>21</v>
      </c>
      <c r="D20" s="9" t="s">
        <v>22</v>
      </c>
      <c r="E20" s="29"/>
      <c r="F20" s="51"/>
      <c r="G20" s="10">
        <v>0</v>
      </c>
      <c r="H20" s="31"/>
    </row>
    <row r="21" spans="2:8" x14ac:dyDescent="0.25">
      <c r="B21" s="32" t="s">
        <v>23</v>
      </c>
      <c r="C21" s="16" t="s">
        <v>24</v>
      </c>
      <c r="D21" s="12"/>
      <c r="E21" s="14"/>
      <c r="F21" s="14"/>
      <c r="G21" s="14"/>
      <c r="H21" s="15"/>
    </row>
    <row r="22" spans="2:8" x14ac:dyDescent="0.25">
      <c r="B22" s="36"/>
      <c r="C22" s="17" t="s">
        <v>25</v>
      </c>
      <c r="D22" s="9" t="s">
        <v>26</v>
      </c>
      <c r="E22" s="28">
        <v>588750</v>
      </c>
      <c r="F22" s="28">
        <v>844949.78</v>
      </c>
      <c r="G22" s="10">
        <v>58389.41</v>
      </c>
      <c r="H22" s="30">
        <f>SUM(G22:G25)/F22</f>
        <v>0.29949555108470471</v>
      </c>
    </row>
    <row r="23" spans="2:8" x14ac:dyDescent="0.25">
      <c r="B23" s="36"/>
      <c r="C23" s="17" t="s">
        <v>27</v>
      </c>
      <c r="D23" s="9" t="s">
        <v>28</v>
      </c>
      <c r="E23" s="41"/>
      <c r="F23" s="41"/>
      <c r="G23" s="10">
        <v>56740.35</v>
      </c>
      <c r="H23" s="40"/>
    </row>
    <row r="24" spans="2:8" x14ac:dyDescent="0.25">
      <c r="B24" s="36"/>
      <c r="C24" s="17" t="s">
        <v>29</v>
      </c>
      <c r="D24" s="9" t="s">
        <v>22</v>
      </c>
      <c r="E24" s="41"/>
      <c r="F24" s="41"/>
      <c r="G24" s="10">
        <v>137928.94</v>
      </c>
      <c r="H24" s="40"/>
    </row>
    <row r="25" spans="2:8" x14ac:dyDescent="0.25">
      <c r="B25" s="36"/>
      <c r="C25" s="17" t="s">
        <v>30</v>
      </c>
      <c r="D25" s="9" t="s">
        <v>22</v>
      </c>
      <c r="E25" s="41"/>
      <c r="F25" s="41"/>
      <c r="G25" s="10">
        <v>0</v>
      </c>
      <c r="H25" s="40"/>
    </row>
    <row r="26" spans="2:8" x14ac:dyDescent="0.25">
      <c r="B26" s="32" t="s">
        <v>31</v>
      </c>
      <c r="C26" s="16" t="s">
        <v>32</v>
      </c>
      <c r="D26" s="12"/>
      <c r="E26" s="14"/>
      <c r="F26" s="14"/>
      <c r="G26" s="14"/>
      <c r="H26" s="15"/>
    </row>
    <row r="27" spans="2:8" x14ac:dyDescent="0.25">
      <c r="B27" s="33"/>
      <c r="C27" s="17" t="s">
        <v>33</v>
      </c>
      <c r="D27" s="9" t="s">
        <v>34</v>
      </c>
      <c r="E27" s="10">
        <v>80000</v>
      </c>
      <c r="F27" s="10">
        <v>80000</v>
      </c>
      <c r="G27" s="10">
        <v>0</v>
      </c>
      <c r="H27" s="11">
        <f>G27/F27</f>
        <v>0</v>
      </c>
    </row>
    <row r="28" spans="2:8" x14ac:dyDescent="0.25">
      <c r="B28" s="32" t="s">
        <v>35</v>
      </c>
      <c r="C28" s="16" t="s">
        <v>36</v>
      </c>
      <c r="D28" s="12"/>
      <c r="E28" s="14"/>
      <c r="F28" s="14"/>
      <c r="G28" s="14"/>
      <c r="H28" s="15"/>
    </row>
    <row r="29" spans="2:8" x14ac:dyDescent="0.25">
      <c r="B29" s="33"/>
      <c r="C29" s="17" t="s">
        <v>37</v>
      </c>
      <c r="D29" s="9" t="s">
        <v>38</v>
      </c>
      <c r="E29" s="10">
        <v>15000</v>
      </c>
      <c r="F29" s="10">
        <v>15000</v>
      </c>
      <c r="G29" s="10">
        <v>0</v>
      </c>
      <c r="H29" s="11">
        <f>G29/F29</f>
        <v>0</v>
      </c>
    </row>
    <row r="30" spans="2:8" x14ac:dyDescent="0.25">
      <c r="B30" s="32" t="s">
        <v>39</v>
      </c>
      <c r="C30" s="16" t="s">
        <v>40</v>
      </c>
      <c r="D30" s="12"/>
      <c r="E30" s="14"/>
      <c r="F30" s="14"/>
      <c r="G30" s="14"/>
      <c r="H30" s="15"/>
    </row>
    <row r="31" spans="2:8" x14ac:dyDescent="0.25">
      <c r="B31" s="36"/>
      <c r="C31" s="17" t="s">
        <v>41</v>
      </c>
      <c r="D31" s="42" t="s">
        <v>42</v>
      </c>
      <c r="E31" s="28">
        <v>250000</v>
      </c>
      <c r="F31" s="28">
        <v>190000</v>
      </c>
      <c r="G31" s="10">
        <v>0</v>
      </c>
      <c r="H31" s="30">
        <f>SUM(G31:G37)/F31</f>
        <v>0.16429063157894735</v>
      </c>
    </row>
    <row r="32" spans="2:8" ht="31.5" customHeight="1" x14ac:dyDescent="0.25">
      <c r="B32" s="36"/>
      <c r="C32" s="8" t="s">
        <v>43</v>
      </c>
      <c r="D32" s="43"/>
      <c r="E32" s="41"/>
      <c r="F32" s="41"/>
      <c r="G32" s="10">
        <v>1936</v>
      </c>
      <c r="H32" s="40"/>
    </row>
    <row r="33" spans="2:8" x14ac:dyDescent="0.25">
      <c r="B33" s="36"/>
      <c r="C33" s="17" t="s">
        <v>44</v>
      </c>
      <c r="D33" s="43"/>
      <c r="E33" s="41"/>
      <c r="F33" s="41"/>
      <c r="G33" s="10">
        <v>6200</v>
      </c>
      <c r="H33" s="40"/>
    </row>
    <row r="34" spans="2:8" x14ac:dyDescent="0.25">
      <c r="B34" s="36"/>
      <c r="C34" s="17" t="s">
        <v>45</v>
      </c>
      <c r="D34" s="43"/>
      <c r="E34" s="41"/>
      <c r="F34" s="41"/>
      <c r="G34" s="10">
        <v>15847.1</v>
      </c>
      <c r="H34" s="40"/>
    </row>
    <row r="35" spans="2:8" x14ac:dyDescent="0.25">
      <c r="B35" s="36"/>
      <c r="C35" s="17" t="s">
        <v>46</v>
      </c>
      <c r="D35" s="43"/>
      <c r="E35" s="41"/>
      <c r="F35" s="41"/>
      <c r="G35" s="10">
        <v>7232.12</v>
      </c>
      <c r="H35" s="40"/>
    </row>
    <row r="36" spans="2:8" x14ac:dyDescent="0.25">
      <c r="B36" s="36"/>
      <c r="C36" s="17" t="s">
        <v>47</v>
      </c>
      <c r="D36" s="43"/>
      <c r="E36" s="41"/>
      <c r="F36" s="41"/>
      <c r="G36" s="10">
        <v>0</v>
      </c>
      <c r="H36" s="40"/>
    </row>
    <row r="37" spans="2:8" ht="31.5" customHeight="1" x14ac:dyDescent="0.25">
      <c r="B37" s="33"/>
      <c r="C37" s="8" t="s">
        <v>48</v>
      </c>
      <c r="D37" s="44"/>
      <c r="E37" s="29"/>
      <c r="F37" s="29"/>
      <c r="G37" s="10">
        <v>0</v>
      </c>
      <c r="H37" s="31"/>
    </row>
    <row r="38" spans="2:8" x14ac:dyDescent="0.25">
      <c r="B38" s="32" t="s">
        <v>49</v>
      </c>
      <c r="C38" s="16" t="s">
        <v>50</v>
      </c>
      <c r="D38" s="12"/>
      <c r="E38" s="14"/>
      <c r="F38" s="14"/>
      <c r="G38" s="14"/>
      <c r="H38" s="15"/>
    </row>
    <row r="39" spans="2:8" x14ac:dyDescent="0.25">
      <c r="B39" s="33"/>
      <c r="C39" s="17" t="s">
        <v>51</v>
      </c>
      <c r="D39" s="9" t="s">
        <v>52</v>
      </c>
      <c r="E39" s="10">
        <v>974000</v>
      </c>
      <c r="F39" s="10">
        <v>974000</v>
      </c>
      <c r="G39" s="10">
        <v>497000</v>
      </c>
      <c r="H39" s="11">
        <f>G39/F39</f>
        <v>0.51026694045174537</v>
      </c>
    </row>
    <row r="40" spans="2:8" x14ac:dyDescent="0.25">
      <c r="B40" s="32" t="s">
        <v>53</v>
      </c>
      <c r="C40" s="16" t="s">
        <v>54</v>
      </c>
      <c r="D40" s="12"/>
      <c r="E40" s="14"/>
      <c r="F40" s="14"/>
      <c r="G40" s="14"/>
      <c r="H40" s="15"/>
    </row>
    <row r="41" spans="2:8" x14ac:dyDescent="0.25">
      <c r="B41" s="36"/>
      <c r="C41" s="17" t="s">
        <v>55</v>
      </c>
      <c r="D41" s="9" t="s">
        <v>56</v>
      </c>
      <c r="E41" s="28">
        <v>386000</v>
      </c>
      <c r="F41" s="28">
        <v>381000</v>
      </c>
      <c r="G41" s="10">
        <v>30859.3</v>
      </c>
      <c r="H41" s="30">
        <f>SUM(G41:G42)/F41</f>
        <v>0.35234346456692911</v>
      </c>
    </row>
    <row r="42" spans="2:8" x14ac:dyDescent="0.25">
      <c r="B42" s="33"/>
      <c r="C42" s="17" t="s">
        <v>57</v>
      </c>
      <c r="D42" s="9" t="s">
        <v>58</v>
      </c>
      <c r="E42" s="29"/>
      <c r="F42" s="29"/>
      <c r="G42" s="10">
        <v>103383.56</v>
      </c>
      <c r="H42" s="31"/>
    </row>
    <row r="43" spans="2:8" x14ac:dyDescent="0.25">
      <c r="B43" s="32" t="s">
        <v>59</v>
      </c>
      <c r="C43" s="16" t="s">
        <v>60</v>
      </c>
      <c r="D43" s="12"/>
      <c r="E43" s="14"/>
      <c r="F43" s="14"/>
      <c r="G43" s="14"/>
      <c r="H43" s="15"/>
    </row>
    <row r="44" spans="2:8" x14ac:dyDescent="0.25">
      <c r="B44" s="36"/>
      <c r="C44" s="17" t="s">
        <v>61</v>
      </c>
      <c r="D44" s="9" t="s">
        <v>62</v>
      </c>
      <c r="E44" s="28">
        <v>537000</v>
      </c>
      <c r="F44" s="28">
        <v>660479.98</v>
      </c>
      <c r="G44" s="10">
        <v>0</v>
      </c>
      <c r="H44" s="30">
        <f>SUM(G44:G47)/F44</f>
        <v>0</v>
      </c>
    </row>
    <row r="45" spans="2:8" x14ac:dyDescent="0.25">
      <c r="B45" s="36"/>
      <c r="C45" s="17" t="s">
        <v>63</v>
      </c>
      <c r="D45" s="9" t="s">
        <v>22</v>
      </c>
      <c r="E45" s="41"/>
      <c r="F45" s="41"/>
      <c r="G45" s="10">
        <v>0</v>
      </c>
      <c r="H45" s="40"/>
    </row>
    <row r="46" spans="2:8" x14ac:dyDescent="0.25">
      <c r="B46" s="36"/>
      <c r="C46" s="17" t="s">
        <v>64</v>
      </c>
      <c r="D46" s="9" t="s">
        <v>22</v>
      </c>
      <c r="E46" s="41"/>
      <c r="F46" s="41"/>
      <c r="G46" s="10">
        <v>0</v>
      </c>
      <c r="H46" s="40"/>
    </row>
    <row r="47" spans="2:8" x14ac:dyDescent="0.25">
      <c r="B47" s="33"/>
      <c r="C47" s="17" t="s">
        <v>65</v>
      </c>
      <c r="D47" s="9" t="s">
        <v>22</v>
      </c>
      <c r="E47" s="29"/>
      <c r="F47" s="29"/>
      <c r="G47" s="10">
        <v>0</v>
      </c>
      <c r="H47" s="31"/>
    </row>
    <row r="48" spans="2:8" x14ac:dyDescent="0.25">
      <c r="B48" s="32" t="s">
        <v>66</v>
      </c>
      <c r="C48" s="16" t="s">
        <v>67</v>
      </c>
      <c r="D48" s="12"/>
      <c r="E48" s="14"/>
      <c r="F48" s="14"/>
      <c r="G48" s="14"/>
      <c r="H48" s="15"/>
    </row>
    <row r="49" spans="2:8" x14ac:dyDescent="0.25">
      <c r="B49" s="36"/>
      <c r="C49" s="17" t="s">
        <v>68</v>
      </c>
      <c r="D49" s="9" t="s">
        <v>69</v>
      </c>
      <c r="E49" s="37">
        <v>1530000</v>
      </c>
      <c r="F49" s="37">
        <v>1505000</v>
      </c>
      <c r="G49" s="10">
        <v>0</v>
      </c>
      <c r="H49" s="30">
        <f>SUM(G49:G50)/F49</f>
        <v>0</v>
      </c>
    </row>
    <row r="50" spans="2:8" x14ac:dyDescent="0.25">
      <c r="B50" s="33"/>
      <c r="C50" s="17" t="s">
        <v>70</v>
      </c>
      <c r="D50" s="9" t="s">
        <v>71</v>
      </c>
      <c r="E50" s="39"/>
      <c r="F50" s="39"/>
      <c r="G50" s="10">
        <v>0</v>
      </c>
      <c r="H50" s="31"/>
    </row>
    <row r="51" spans="2:8" x14ac:dyDescent="0.25">
      <c r="B51" s="32" t="s">
        <v>72</v>
      </c>
      <c r="C51" s="16" t="s">
        <v>73</v>
      </c>
      <c r="D51" s="12"/>
      <c r="E51" s="14"/>
      <c r="F51" s="14"/>
      <c r="G51" s="14"/>
      <c r="H51" s="18"/>
    </row>
    <row r="52" spans="2:8" x14ac:dyDescent="0.25">
      <c r="B52" s="36"/>
      <c r="C52" s="17" t="s">
        <v>74</v>
      </c>
      <c r="D52" s="9" t="s">
        <v>75</v>
      </c>
      <c r="E52" s="28">
        <v>913250</v>
      </c>
      <c r="F52" s="28">
        <v>1091648.8400000001</v>
      </c>
      <c r="G52" s="10">
        <v>67426.94</v>
      </c>
      <c r="H52" s="30">
        <f>SUM(G52:G57)/F52</f>
        <v>0.20644212840458839</v>
      </c>
    </row>
    <row r="53" spans="2:8" x14ac:dyDescent="0.25">
      <c r="B53" s="36"/>
      <c r="C53" s="17" t="s">
        <v>76</v>
      </c>
      <c r="D53" s="9" t="s">
        <v>77</v>
      </c>
      <c r="E53" s="41"/>
      <c r="F53" s="41"/>
      <c r="G53" s="10">
        <v>86018.32</v>
      </c>
      <c r="H53" s="40"/>
    </row>
    <row r="54" spans="2:8" x14ac:dyDescent="0.25">
      <c r="B54" s="36"/>
      <c r="C54" s="17" t="s">
        <v>78</v>
      </c>
      <c r="D54" s="9" t="s">
        <v>79</v>
      </c>
      <c r="E54" s="41"/>
      <c r="F54" s="41"/>
      <c r="G54" s="10">
        <v>0</v>
      </c>
      <c r="H54" s="40"/>
    </row>
    <row r="55" spans="2:8" x14ac:dyDescent="0.25">
      <c r="B55" s="36"/>
      <c r="C55" s="17" t="s">
        <v>80</v>
      </c>
      <c r="D55" s="9" t="s">
        <v>22</v>
      </c>
      <c r="E55" s="41"/>
      <c r="F55" s="41"/>
      <c r="G55" s="10">
        <v>0</v>
      </c>
      <c r="H55" s="40"/>
    </row>
    <row r="56" spans="2:8" x14ac:dyDescent="0.25">
      <c r="B56" s="36"/>
      <c r="C56" s="17" t="s">
        <v>81</v>
      </c>
      <c r="D56" s="9" t="s">
        <v>22</v>
      </c>
      <c r="E56" s="41"/>
      <c r="F56" s="41"/>
      <c r="G56" s="10">
        <v>60</v>
      </c>
      <c r="H56" s="40"/>
    </row>
    <row r="57" spans="2:8" x14ac:dyDescent="0.25">
      <c r="B57" s="33"/>
      <c r="C57" s="17" t="s">
        <v>82</v>
      </c>
      <c r="D57" s="9" t="s">
        <v>22</v>
      </c>
      <c r="E57" s="29"/>
      <c r="F57" s="29"/>
      <c r="G57" s="10">
        <v>71857.05</v>
      </c>
      <c r="H57" s="31"/>
    </row>
    <row r="58" spans="2:8" x14ac:dyDescent="0.25">
      <c r="B58" s="32" t="s">
        <v>83</v>
      </c>
      <c r="C58" s="16" t="s">
        <v>84</v>
      </c>
      <c r="D58" s="12"/>
      <c r="E58" s="14"/>
      <c r="F58" s="14"/>
      <c r="G58" s="14"/>
      <c r="H58" s="15"/>
    </row>
    <row r="59" spans="2:8" x14ac:dyDescent="0.25">
      <c r="B59" s="33"/>
      <c r="C59" s="17" t="s">
        <v>85</v>
      </c>
      <c r="D59" s="9" t="s">
        <v>22</v>
      </c>
      <c r="E59" s="10">
        <v>500</v>
      </c>
      <c r="F59" s="10">
        <v>27500</v>
      </c>
      <c r="G59" s="10">
        <v>0</v>
      </c>
      <c r="H59" s="11">
        <f>G59/F59</f>
        <v>0</v>
      </c>
    </row>
    <row r="60" spans="2:8" x14ac:dyDescent="0.25">
      <c r="B60" s="32" t="s">
        <v>86</v>
      </c>
      <c r="C60" s="16" t="s">
        <v>87</v>
      </c>
      <c r="D60" s="12"/>
      <c r="E60" s="14"/>
      <c r="F60" s="14"/>
      <c r="G60" s="14"/>
      <c r="H60" s="15"/>
    </row>
    <row r="61" spans="2:8" x14ac:dyDescent="0.25">
      <c r="B61" s="36"/>
      <c r="C61" s="17" t="s">
        <v>88</v>
      </c>
      <c r="D61" s="9" t="s">
        <v>89</v>
      </c>
      <c r="E61" s="37">
        <v>589000</v>
      </c>
      <c r="F61" s="37">
        <v>1154000</v>
      </c>
      <c r="G61" s="10">
        <v>59183.34</v>
      </c>
      <c r="H61" s="30">
        <f>SUM(G61:G63)/F61</f>
        <v>6.2341013864818023E-2</v>
      </c>
    </row>
    <row r="62" spans="2:8" x14ac:dyDescent="0.25">
      <c r="B62" s="36"/>
      <c r="C62" s="17" t="s">
        <v>90</v>
      </c>
      <c r="D62" s="9" t="s">
        <v>22</v>
      </c>
      <c r="E62" s="38"/>
      <c r="F62" s="38"/>
      <c r="G62" s="10">
        <v>3966.97</v>
      </c>
      <c r="H62" s="40"/>
    </row>
    <row r="63" spans="2:8" x14ac:dyDescent="0.25">
      <c r="B63" s="33"/>
      <c r="C63" s="17" t="s">
        <v>91</v>
      </c>
      <c r="D63" s="9" t="s">
        <v>22</v>
      </c>
      <c r="E63" s="39"/>
      <c r="F63" s="39"/>
      <c r="G63" s="10">
        <v>8791.2199999999993</v>
      </c>
      <c r="H63" s="31"/>
    </row>
    <row r="64" spans="2:8" x14ac:dyDescent="0.25">
      <c r="B64" s="32" t="s">
        <v>92</v>
      </c>
      <c r="C64" s="16" t="s">
        <v>93</v>
      </c>
      <c r="D64" s="12"/>
      <c r="E64" s="14"/>
      <c r="F64" s="14"/>
      <c r="G64" s="14"/>
      <c r="H64" s="15"/>
    </row>
    <row r="65" spans="2:8" x14ac:dyDescent="0.25">
      <c r="B65" s="33"/>
      <c r="C65" s="17" t="s">
        <v>94</v>
      </c>
      <c r="D65" s="9" t="s">
        <v>95</v>
      </c>
      <c r="E65" s="10">
        <v>26000</v>
      </c>
      <c r="F65" s="10">
        <v>26000</v>
      </c>
      <c r="G65" s="10">
        <v>0</v>
      </c>
      <c r="H65" s="11">
        <f>G65/F65</f>
        <v>0</v>
      </c>
    </row>
    <row r="66" spans="2:8" x14ac:dyDescent="0.25">
      <c r="B66" s="32" t="s">
        <v>96</v>
      </c>
      <c r="C66" s="16" t="s">
        <v>97</v>
      </c>
      <c r="D66" s="12"/>
      <c r="E66" s="14"/>
      <c r="F66" s="14"/>
      <c r="G66" s="14"/>
      <c r="H66" s="15"/>
    </row>
    <row r="67" spans="2:8" x14ac:dyDescent="0.25">
      <c r="B67" s="33"/>
      <c r="C67" s="17" t="s">
        <v>98</v>
      </c>
      <c r="D67" s="9" t="s">
        <v>99</v>
      </c>
      <c r="E67" s="10">
        <v>10100</v>
      </c>
      <c r="F67" s="10">
        <v>10100</v>
      </c>
      <c r="G67" s="10">
        <v>0</v>
      </c>
      <c r="H67" s="11">
        <f>G67/F67</f>
        <v>0</v>
      </c>
    </row>
    <row r="68" spans="2:8" x14ac:dyDescent="0.25">
      <c r="B68" s="32" t="s">
        <v>100</v>
      </c>
      <c r="C68" s="16" t="s">
        <v>101</v>
      </c>
      <c r="D68" s="12"/>
      <c r="E68" s="14"/>
      <c r="F68" s="14"/>
      <c r="G68" s="14"/>
      <c r="H68" s="15"/>
    </row>
    <row r="69" spans="2:8" x14ac:dyDescent="0.25">
      <c r="B69" s="33"/>
      <c r="C69" s="17" t="s">
        <v>102</v>
      </c>
      <c r="D69" s="9" t="s">
        <v>95</v>
      </c>
      <c r="E69" s="10">
        <v>5000</v>
      </c>
      <c r="F69" s="10">
        <v>5000</v>
      </c>
      <c r="G69" s="10">
        <v>0</v>
      </c>
      <c r="H69" s="11">
        <f>G69/F69</f>
        <v>0</v>
      </c>
    </row>
    <row r="70" spans="2:8" x14ac:dyDescent="0.25">
      <c r="B70" s="32" t="s">
        <v>103</v>
      </c>
      <c r="C70" s="16" t="s">
        <v>104</v>
      </c>
      <c r="D70" s="12"/>
      <c r="E70" s="14"/>
      <c r="F70" s="14"/>
      <c r="G70" s="14"/>
      <c r="H70" s="15"/>
    </row>
    <row r="71" spans="2:8" x14ac:dyDescent="0.25">
      <c r="B71" s="33"/>
      <c r="C71" s="17" t="s">
        <v>105</v>
      </c>
      <c r="D71" s="9" t="s">
        <v>106</v>
      </c>
      <c r="E71" s="10">
        <v>21600</v>
      </c>
      <c r="F71" s="10">
        <v>21600</v>
      </c>
      <c r="G71" s="10">
        <v>0</v>
      </c>
      <c r="H71" s="11">
        <f>G71/F71</f>
        <v>0</v>
      </c>
    </row>
    <row r="72" spans="2:8" x14ac:dyDescent="0.25">
      <c r="B72" s="32" t="s">
        <v>107</v>
      </c>
      <c r="C72" s="16" t="s">
        <v>108</v>
      </c>
      <c r="D72" s="12"/>
      <c r="E72" s="14"/>
      <c r="F72" s="14"/>
      <c r="G72" s="14"/>
      <c r="H72" s="15"/>
    </row>
    <row r="73" spans="2:8" x14ac:dyDescent="0.25">
      <c r="B73" s="33"/>
      <c r="C73" s="17" t="s">
        <v>109</v>
      </c>
      <c r="D73" s="9" t="s">
        <v>14</v>
      </c>
      <c r="E73" s="10">
        <v>64500</v>
      </c>
      <c r="F73" s="10">
        <v>64500</v>
      </c>
      <c r="G73" s="10">
        <v>0</v>
      </c>
      <c r="H73" s="11">
        <f>G73/F73</f>
        <v>0</v>
      </c>
    </row>
    <row r="74" spans="2:8" x14ac:dyDescent="0.25">
      <c r="B74" s="32" t="s">
        <v>110</v>
      </c>
      <c r="C74" s="16" t="s">
        <v>111</v>
      </c>
      <c r="D74" s="12"/>
      <c r="E74" s="14"/>
      <c r="F74" s="14"/>
      <c r="G74" s="14"/>
      <c r="H74" s="15"/>
    </row>
    <row r="75" spans="2:8" x14ac:dyDescent="0.25">
      <c r="B75" s="36"/>
      <c r="C75" s="17" t="s">
        <v>112</v>
      </c>
      <c r="D75" s="9" t="s">
        <v>113</v>
      </c>
      <c r="E75" s="28">
        <v>253250</v>
      </c>
      <c r="F75" s="28">
        <v>253250</v>
      </c>
      <c r="G75" s="10">
        <v>0</v>
      </c>
      <c r="H75" s="30">
        <f>SUM(G75:G76)/F75</f>
        <v>0</v>
      </c>
    </row>
    <row r="76" spans="2:8" x14ac:dyDescent="0.25">
      <c r="B76" s="33"/>
      <c r="C76" s="19" t="s">
        <v>114</v>
      </c>
      <c r="D76" s="9" t="s">
        <v>113</v>
      </c>
      <c r="E76" s="29"/>
      <c r="F76" s="29"/>
      <c r="G76" s="20">
        <v>0</v>
      </c>
      <c r="H76" s="31"/>
    </row>
    <row r="77" spans="2:8" x14ac:dyDescent="0.25">
      <c r="B77" s="32" t="s">
        <v>115</v>
      </c>
      <c r="C77" s="21" t="s">
        <v>116</v>
      </c>
      <c r="D77" s="22"/>
      <c r="E77" s="23"/>
      <c r="F77" s="23"/>
      <c r="G77" s="23"/>
      <c r="H77" s="15"/>
    </row>
    <row r="78" spans="2:8" x14ac:dyDescent="0.25">
      <c r="B78" s="33"/>
      <c r="C78" s="19" t="s">
        <v>117</v>
      </c>
      <c r="D78" s="24" t="s">
        <v>118</v>
      </c>
      <c r="E78" s="20">
        <v>0</v>
      </c>
      <c r="F78" s="20">
        <v>0</v>
      </c>
      <c r="G78" s="20">
        <v>0</v>
      </c>
      <c r="H78" s="11">
        <v>0</v>
      </c>
    </row>
    <row r="79" spans="2:8" ht="16.5" thickBot="1" x14ac:dyDescent="0.3">
      <c r="B79" s="34" t="s">
        <v>119</v>
      </c>
      <c r="C79" s="35"/>
      <c r="D79" s="25" t="s">
        <v>22</v>
      </c>
      <c r="E79" s="26">
        <f>SUM(E15:E78)</f>
        <v>7523950</v>
      </c>
      <c r="F79" s="26">
        <f>SUM(F15:F78)</f>
        <v>8846728.5999999996</v>
      </c>
      <c r="G79" s="26">
        <f>SUM(G15:G78)</f>
        <v>1886400.52</v>
      </c>
      <c r="H79" s="27">
        <f>G79/F79</f>
        <v>0.21323142206487494</v>
      </c>
    </row>
  </sheetData>
  <mergeCells count="61">
    <mergeCell ref="B4:H4"/>
    <mergeCell ref="B5:H5"/>
    <mergeCell ref="B6:H6"/>
    <mergeCell ref="B7:H7"/>
    <mergeCell ref="B10:H10"/>
    <mergeCell ref="G12:G14"/>
    <mergeCell ref="H12:H14"/>
    <mergeCell ref="B15:B16"/>
    <mergeCell ref="B17:B20"/>
    <mergeCell ref="E18:E20"/>
    <mergeCell ref="F18:F20"/>
    <mergeCell ref="H18:H20"/>
    <mergeCell ref="B12:B14"/>
    <mergeCell ref="C12:C14"/>
    <mergeCell ref="D12:D14"/>
    <mergeCell ref="E12:E14"/>
    <mergeCell ref="F12:F14"/>
    <mergeCell ref="B38:B39"/>
    <mergeCell ref="B21:B25"/>
    <mergeCell ref="E22:E25"/>
    <mergeCell ref="F22:F25"/>
    <mergeCell ref="H22:H25"/>
    <mergeCell ref="B26:B27"/>
    <mergeCell ref="B28:B29"/>
    <mergeCell ref="B30:B37"/>
    <mergeCell ref="D31:D37"/>
    <mergeCell ref="E31:E37"/>
    <mergeCell ref="F31:F37"/>
    <mergeCell ref="H31:H37"/>
    <mergeCell ref="B40:B42"/>
    <mergeCell ref="E41:E42"/>
    <mergeCell ref="F41:F42"/>
    <mergeCell ref="H41:H42"/>
    <mergeCell ref="B43:B47"/>
    <mergeCell ref="E44:E47"/>
    <mergeCell ref="F44:F47"/>
    <mergeCell ref="H44:H47"/>
    <mergeCell ref="B64:B65"/>
    <mergeCell ref="B48:B50"/>
    <mergeCell ref="E49:E50"/>
    <mergeCell ref="F49:F50"/>
    <mergeCell ref="H49:H50"/>
    <mergeCell ref="B51:B57"/>
    <mergeCell ref="E52:E57"/>
    <mergeCell ref="F52:F57"/>
    <mergeCell ref="H52:H57"/>
    <mergeCell ref="B58:B59"/>
    <mergeCell ref="B60:B63"/>
    <mergeCell ref="E61:E63"/>
    <mergeCell ref="F61:F63"/>
    <mergeCell ref="H61:H63"/>
    <mergeCell ref="F75:F76"/>
    <mergeCell ref="H75:H76"/>
    <mergeCell ref="B77:B78"/>
    <mergeCell ref="B79:C79"/>
    <mergeCell ref="B66:B67"/>
    <mergeCell ref="B68:B69"/>
    <mergeCell ref="B70:B71"/>
    <mergeCell ref="B72:B73"/>
    <mergeCell ref="B74:B76"/>
    <mergeCell ref="E75:E76"/>
  </mergeCells>
  <pageMargins left="0.511811024" right="0.511811024" top="0.78740157499999996" bottom="0.78740157499999996" header="0.31496062000000002" footer="0.3149606200000000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dcterms:created xsi:type="dcterms:W3CDTF">2017-10-07T11:56:42Z</dcterms:created>
  <dcterms:modified xsi:type="dcterms:W3CDTF">2017-11-01T17:24:16Z</dcterms:modified>
</cp:coreProperties>
</file>