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otoigo\Desktop\Programas, Ações, Projetos, Obras\"/>
    </mc:Choice>
  </mc:AlternateContent>
  <bookViews>
    <workbookView xWindow="0" yWindow="0" windowWidth="24000" windowHeight="9735"/>
  </bookViews>
  <sheets>
    <sheet name="Açõe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4" i="2" l="1"/>
  <c r="K248" i="2"/>
  <c r="I248" i="2"/>
  <c r="J248" i="2" s="1"/>
  <c r="H248" i="2"/>
  <c r="G248" i="2"/>
  <c r="F248" i="2"/>
  <c r="E248" i="2"/>
  <c r="J247" i="2"/>
  <c r="H247" i="2"/>
  <c r="K242" i="2"/>
  <c r="I242" i="2"/>
  <c r="J242" i="2" s="1"/>
  <c r="G242" i="2"/>
  <c r="H242" i="2" s="1"/>
  <c r="F242" i="2"/>
  <c r="E242" i="2"/>
  <c r="E250" i="2" s="1"/>
  <c r="J241" i="2"/>
  <c r="H241" i="2"/>
  <c r="K236" i="2"/>
  <c r="K250" i="2" s="1"/>
  <c r="I236" i="2"/>
  <c r="G236" i="2"/>
  <c r="G250" i="2" s="1"/>
  <c r="F236" i="2"/>
  <c r="F250" i="2" s="1"/>
  <c r="E236" i="2"/>
  <c r="J235" i="2"/>
  <c r="H235" i="2"/>
  <c r="K224" i="2"/>
  <c r="I224" i="2"/>
  <c r="J224" i="2" s="1"/>
  <c r="G224" i="2"/>
  <c r="H224" i="2" s="1"/>
  <c r="F224" i="2"/>
  <c r="E224" i="2"/>
  <c r="J223" i="2"/>
  <c r="H223" i="2"/>
  <c r="K218" i="2"/>
  <c r="I218" i="2"/>
  <c r="G218" i="2"/>
  <c r="H218" i="2" s="1"/>
  <c r="F218" i="2"/>
  <c r="J218" i="2" s="1"/>
  <c r="E218" i="2"/>
  <c r="J217" i="2"/>
  <c r="H217" i="2"/>
  <c r="J216" i="2"/>
  <c r="H216" i="2"/>
  <c r="J215" i="2"/>
  <c r="H215" i="2"/>
  <c r="J214" i="2"/>
  <c r="H214" i="2"/>
  <c r="J213" i="2"/>
  <c r="H213" i="2"/>
  <c r="J212" i="2"/>
  <c r="H212" i="2"/>
  <c r="J211" i="2"/>
  <c r="H211" i="2"/>
  <c r="J210" i="2"/>
  <c r="H210" i="2"/>
  <c r="J209" i="2"/>
  <c r="H209" i="2"/>
  <c r="J208" i="2"/>
  <c r="H208" i="2"/>
  <c r="J207" i="2"/>
  <c r="H207" i="2"/>
  <c r="J206" i="2"/>
  <c r="H206" i="2"/>
  <c r="J205" i="2"/>
  <c r="H205" i="2"/>
  <c r="J204" i="2"/>
  <c r="H204" i="2"/>
  <c r="J203" i="2"/>
  <c r="H203" i="2"/>
  <c r="J202" i="2"/>
  <c r="H202" i="2"/>
  <c r="J201" i="2"/>
  <c r="H201" i="2"/>
  <c r="J200" i="2"/>
  <c r="H200" i="2"/>
  <c r="J199" i="2"/>
  <c r="H199" i="2"/>
  <c r="J198" i="2"/>
  <c r="H198" i="2"/>
  <c r="J197" i="2"/>
  <c r="H197" i="2"/>
  <c r="J196" i="2"/>
  <c r="H196" i="2"/>
  <c r="J195" i="2"/>
  <c r="H195" i="2"/>
  <c r="J194" i="2"/>
  <c r="H194" i="2"/>
  <c r="J193" i="2"/>
  <c r="H193" i="2"/>
  <c r="J192" i="2"/>
  <c r="H192" i="2"/>
  <c r="J191" i="2"/>
  <c r="H191" i="2"/>
  <c r="J190" i="2"/>
  <c r="H190" i="2"/>
  <c r="J189" i="2"/>
  <c r="H189" i="2"/>
  <c r="J188" i="2"/>
  <c r="H188" i="2"/>
  <c r="J187" i="2"/>
  <c r="H187" i="2"/>
  <c r="J186" i="2"/>
  <c r="H186" i="2"/>
  <c r="J185" i="2"/>
  <c r="H185" i="2"/>
  <c r="J184" i="2"/>
  <c r="H184" i="2"/>
  <c r="J183" i="2"/>
  <c r="H183" i="2"/>
  <c r="J182" i="2"/>
  <c r="H182" i="2"/>
  <c r="J181" i="2"/>
  <c r="H181" i="2"/>
  <c r="J180" i="2"/>
  <c r="H180" i="2"/>
  <c r="J179" i="2"/>
  <c r="H179" i="2"/>
  <c r="J178" i="2"/>
  <c r="H178" i="2"/>
  <c r="J177" i="2"/>
  <c r="H177" i="2"/>
  <c r="J176" i="2"/>
  <c r="H176" i="2"/>
  <c r="J175" i="2"/>
  <c r="H175" i="2"/>
  <c r="J174" i="2"/>
  <c r="H174" i="2"/>
  <c r="J173" i="2"/>
  <c r="H173" i="2"/>
  <c r="J172" i="2"/>
  <c r="H172" i="2"/>
  <c r="J171" i="2"/>
  <c r="H171" i="2"/>
  <c r="J170" i="2"/>
  <c r="H170" i="2"/>
  <c r="J169" i="2"/>
  <c r="H169" i="2"/>
  <c r="J168" i="2"/>
  <c r="H168" i="2"/>
  <c r="J167" i="2"/>
  <c r="H167" i="2"/>
  <c r="J166" i="2"/>
  <c r="H166" i="2"/>
  <c r="J165" i="2"/>
  <c r="H165" i="2"/>
  <c r="J164" i="2"/>
  <c r="H164" i="2"/>
  <c r="J163" i="2"/>
  <c r="H163" i="2"/>
  <c r="J162" i="2"/>
  <c r="H162" i="2"/>
  <c r="J161" i="2"/>
  <c r="H161" i="2"/>
  <c r="J160" i="2"/>
  <c r="H160" i="2"/>
  <c r="J159" i="2"/>
  <c r="H159" i="2"/>
  <c r="J158" i="2"/>
  <c r="H158" i="2"/>
  <c r="J157" i="2"/>
  <c r="H157" i="2"/>
  <c r="J156" i="2"/>
  <c r="H156" i="2"/>
  <c r="J155" i="2"/>
  <c r="H155" i="2"/>
  <c r="J154" i="2"/>
  <c r="H154" i="2"/>
  <c r="J153" i="2"/>
  <c r="H153" i="2"/>
  <c r="J152" i="2"/>
  <c r="H152" i="2"/>
  <c r="J151" i="2"/>
  <c r="H151" i="2"/>
  <c r="J150" i="2"/>
  <c r="H150" i="2"/>
  <c r="J149" i="2"/>
  <c r="H149" i="2"/>
  <c r="J148" i="2"/>
  <c r="H148" i="2"/>
  <c r="J147" i="2"/>
  <c r="H147" i="2"/>
  <c r="J146" i="2"/>
  <c r="H146" i="2"/>
  <c r="J145" i="2"/>
  <c r="H145" i="2"/>
  <c r="J144" i="2"/>
  <c r="H144" i="2"/>
  <c r="J143" i="2"/>
  <c r="H143" i="2"/>
  <c r="J142" i="2"/>
  <c r="H142" i="2"/>
  <c r="J141" i="2"/>
  <c r="H141" i="2"/>
  <c r="J140" i="2"/>
  <c r="H140" i="2"/>
  <c r="J139" i="2"/>
  <c r="H139" i="2"/>
  <c r="J138" i="2"/>
  <c r="H138" i="2"/>
  <c r="J137" i="2"/>
  <c r="H137" i="2"/>
  <c r="J136" i="2"/>
  <c r="H136" i="2"/>
  <c r="J135" i="2"/>
  <c r="H135" i="2"/>
  <c r="J134" i="2"/>
  <c r="H134" i="2"/>
  <c r="J133" i="2"/>
  <c r="H133" i="2"/>
  <c r="J132" i="2"/>
  <c r="H132" i="2"/>
  <c r="J131" i="2"/>
  <c r="H131" i="2"/>
  <c r="J130" i="2"/>
  <c r="H130" i="2"/>
  <c r="J129" i="2"/>
  <c r="H129" i="2"/>
  <c r="J128" i="2"/>
  <c r="H128" i="2"/>
  <c r="J127" i="2"/>
  <c r="H127" i="2"/>
  <c r="J126" i="2"/>
  <c r="H126" i="2"/>
  <c r="J125" i="2"/>
  <c r="H125" i="2"/>
  <c r="J124" i="2"/>
  <c r="H124" i="2"/>
  <c r="J123" i="2"/>
  <c r="H123" i="2"/>
  <c r="J122" i="2"/>
  <c r="H122" i="2"/>
  <c r="J121" i="2"/>
  <c r="H121" i="2"/>
  <c r="J120" i="2"/>
  <c r="H120" i="2"/>
  <c r="J119" i="2"/>
  <c r="H119" i="2"/>
  <c r="J118" i="2"/>
  <c r="H118" i="2"/>
  <c r="J117" i="2"/>
  <c r="H117" i="2"/>
  <c r="J116" i="2"/>
  <c r="H116" i="2"/>
  <c r="J115" i="2"/>
  <c r="H115" i="2"/>
  <c r="J114" i="2"/>
  <c r="H114" i="2"/>
  <c r="J113" i="2"/>
  <c r="H113" i="2"/>
  <c r="J112" i="2"/>
  <c r="H112" i="2"/>
  <c r="J111" i="2"/>
  <c r="H111" i="2"/>
  <c r="J110" i="2"/>
  <c r="H110" i="2"/>
  <c r="J109" i="2"/>
  <c r="H109" i="2"/>
  <c r="J108" i="2"/>
  <c r="H108" i="2"/>
  <c r="J107" i="2"/>
  <c r="H107" i="2"/>
  <c r="J106" i="2"/>
  <c r="H106" i="2"/>
  <c r="J105" i="2"/>
  <c r="H105" i="2"/>
  <c r="J104" i="2"/>
  <c r="H104" i="2"/>
  <c r="J103" i="2"/>
  <c r="H103" i="2"/>
  <c r="J102" i="2"/>
  <c r="H102" i="2"/>
  <c r="J101" i="2"/>
  <c r="H101" i="2"/>
  <c r="J100" i="2"/>
  <c r="H100" i="2"/>
  <c r="J99" i="2"/>
  <c r="H99" i="2"/>
  <c r="J98" i="2"/>
  <c r="H98" i="2"/>
  <c r="J97" i="2"/>
  <c r="H97" i="2"/>
  <c r="J96" i="2"/>
  <c r="H96" i="2"/>
  <c r="J95" i="2"/>
  <c r="H95" i="2"/>
  <c r="J94" i="2"/>
  <c r="H94" i="2"/>
  <c r="J93" i="2"/>
  <c r="H93" i="2"/>
  <c r="J92" i="2"/>
  <c r="H92" i="2"/>
  <c r="J91" i="2"/>
  <c r="H91" i="2"/>
  <c r="J90" i="2"/>
  <c r="H90" i="2"/>
  <c r="J89" i="2"/>
  <c r="H89" i="2"/>
  <c r="J88" i="2"/>
  <c r="H88" i="2"/>
  <c r="J87" i="2"/>
  <c r="H87" i="2"/>
  <c r="J86" i="2"/>
  <c r="H86" i="2"/>
  <c r="J85" i="2"/>
  <c r="H85" i="2"/>
  <c r="J84" i="2"/>
  <c r="H84" i="2"/>
  <c r="J83" i="2"/>
  <c r="H83" i="2"/>
  <c r="J82" i="2"/>
  <c r="H82" i="2"/>
  <c r="J81" i="2"/>
  <c r="H81" i="2"/>
  <c r="J80" i="2"/>
  <c r="H80" i="2"/>
  <c r="J79" i="2"/>
  <c r="H79" i="2"/>
  <c r="I74" i="2"/>
  <c r="G74" i="2"/>
  <c r="H74" i="2" s="1"/>
  <c r="F74" i="2"/>
  <c r="F226" i="2" s="1"/>
  <c r="F254" i="2" s="1"/>
  <c r="E74" i="2"/>
  <c r="J73" i="2"/>
  <c r="H73" i="2"/>
  <c r="J72" i="2"/>
  <c r="H72" i="2"/>
  <c r="J71" i="2"/>
  <c r="H71" i="2"/>
  <c r="J70" i="2"/>
  <c r="H70" i="2"/>
  <c r="J69" i="2"/>
  <c r="H69" i="2"/>
  <c r="J68" i="2"/>
  <c r="H68" i="2"/>
  <c r="J67" i="2"/>
  <c r="H67" i="2"/>
  <c r="J66" i="2"/>
  <c r="H66" i="2"/>
  <c r="J65" i="2"/>
  <c r="H65" i="2"/>
  <c r="J64" i="2"/>
  <c r="H64" i="2"/>
  <c r="J63" i="2"/>
  <c r="H63" i="2"/>
  <c r="J62" i="2"/>
  <c r="H62" i="2"/>
  <c r="J61" i="2"/>
  <c r="H61" i="2"/>
  <c r="J60" i="2"/>
  <c r="H60" i="2"/>
  <c r="J59" i="2"/>
  <c r="H59" i="2"/>
  <c r="J58" i="2"/>
  <c r="H58" i="2"/>
  <c r="J57" i="2"/>
  <c r="H57" i="2"/>
  <c r="J56" i="2"/>
  <c r="H56" i="2"/>
  <c r="J55" i="2"/>
  <c r="H55" i="2"/>
  <c r="J54" i="2"/>
  <c r="H54" i="2"/>
  <c r="J53" i="2"/>
  <c r="H53" i="2"/>
  <c r="J52" i="2"/>
  <c r="H52" i="2"/>
  <c r="J51" i="2"/>
  <c r="H51" i="2"/>
  <c r="J50" i="2"/>
  <c r="H50" i="2"/>
  <c r="J49" i="2"/>
  <c r="H49" i="2"/>
  <c r="J48" i="2"/>
  <c r="H48" i="2"/>
  <c r="J47" i="2"/>
  <c r="H47" i="2"/>
  <c r="J46" i="2"/>
  <c r="H46" i="2"/>
  <c r="I41" i="2"/>
  <c r="I226" i="2" s="1"/>
  <c r="H41" i="2"/>
  <c r="G41" i="2"/>
  <c r="F41" i="2"/>
  <c r="E41" i="2"/>
  <c r="E226" i="2" s="1"/>
  <c r="E254" i="2" s="1"/>
  <c r="J40" i="2"/>
  <c r="H40" i="2"/>
  <c r="J39" i="2"/>
  <c r="H39" i="2"/>
  <c r="J38" i="2"/>
  <c r="H38" i="2"/>
  <c r="J37" i="2"/>
  <c r="H37" i="2"/>
  <c r="J36" i="2"/>
  <c r="H36" i="2"/>
  <c r="J35" i="2"/>
  <c r="H35" i="2"/>
  <c r="J34" i="2"/>
  <c r="H34" i="2"/>
  <c r="J33" i="2"/>
  <c r="H33" i="2"/>
  <c r="J32" i="2"/>
  <c r="H32" i="2"/>
  <c r="J31" i="2"/>
  <c r="H31" i="2"/>
  <c r="J30" i="2"/>
  <c r="H30" i="2"/>
  <c r="J29" i="2"/>
  <c r="H29" i="2"/>
  <c r="J28" i="2"/>
  <c r="H28" i="2"/>
  <c r="J27" i="2"/>
  <c r="H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226" i="2" l="1"/>
  <c r="H250" i="2"/>
  <c r="J74" i="2"/>
  <c r="J236" i="2"/>
  <c r="I250" i="2"/>
  <c r="J250" i="2" s="1"/>
  <c r="G226" i="2"/>
  <c r="J41" i="2"/>
  <c r="H236" i="2"/>
  <c r="I254" i="2" l="1"/>
  <c r="J254" i="2" s="1"/>
  <c r="H226" i="2"/>
  <c r="G254" i="2"/>
  <c r="H254" i="2" s="1"/>
</calcChain>
</file>

<file path=xl/sharedStrings.xml><?xml version="1.0" encoding="utf-8"?>
<sst xmlns="http://schemas.openxmlformats.org/spreadsheetml/2006/main" count="676" uniqueCount="423">
  <si>
    <t>PREFEITURA MUNICIPAL DE FARROUPILHA - RS</t>
  </si>
  <si>
    <t>ANEXO II - DADOS GERAIS PARA O ACOMPANHAMENTO DAS AÇÕES</t>
  </si>
  <si>
    <t>LEI Nº 12.527/2011, ART. 7º, VII, "A" E ART. 8º, §1º, V</t>
  </si>
  <si>
    <t>EXERCÍCIO DE 2017</t>
  </si>
  <si>
    <t>PREFEITURA MUNICIPAL</t>
  </si>
  <si>
    <t>Nº DA
AÇÃO</t>
  </si>
  <si>
    <t>TIPO DA
AÇÃO</t>
  </si>
  <si>
    <t>NOME DA
AÇÃO</t>
  </si>
  <si>
    <t>PREVISÃO
INICIAL</t>
  </si>
  <si>
    <t>PREVISÃO
ATUALIZADA</t>
  </si>
  <si>
    <t>DESPESA EXECUTADA</t>
  </si>
  <si>
    <t>1º QUADRIMESTRE</t>
  </si>
  <si>
    <t>2º QUADRIMESTRE</t>
  </si>
  <si>
    <t>3º QUADRIMESTRE</t>
  </si>
  <si>
    <t>0001</t>
  </si>
  <si>
    <t>OP.ESPECIAL</t>
  </si>
  <si>
    <t>APOIO FINANCEIRO A ENTID DE PREVENÇÃO À VIOLÊNCIA</t>
  </si>
  <si>
    <t>0002</t>
  </si>
  <si>
    <t>APOIO FINANCEIRO A ENTIDADES CULTURAIS</t>
  </si>
  <si>
    <t>0004</t>
  </si>
  <si>
    <t>APOIO FINANCEIRO A ENTIDADES DIVERSAS-GABINETE</t>
  </si>
  <si>
    <t>0005</t>
  </si>
  <si>
    <t>AÇÕES JUDICIAIS DO EXECUTIVO-RELATIVAS A PESSOAL</t>
  </si>
  <si>
    <t>0006</t>
  </si>
  <si>
    <t>AÇÕES JUDICIAIS DO EXECUTIVO- DIVERSAS</t>
  </si>
  <si>
    <t>0007</t>
  </si>
  <si>
    <t>AÇÕES JUDICIAIS DO EXECUTVO-RELATIVAS À IMÓVEIS</t>
  </si>
  <si>
    <t>0008</t>
  </si>
  <si>
    <t>CONTRIBUIÇÃO PARA FORMAÇÃO DO PASEP</t>
  </si>
  <si>
    <t>0009</t>
  </si>
  <si>
    <t>AMORTIZAÇÃO JUROS DÍVIDA PÚBLICA EXECUTIVO C/RPPS</t>
  </si>
  <si>
    <t>0011</t>
  </si>
  <si>
    <t>AMORTIZAÇÃO E JUROS DÍV PÚBLICA C/FINANCIAMENTOS</t>
  </si>
  <si>
    <t>0012</t>
  </si>
  <si>
    <t>APOIO FINANC A ENTID DE ASSISTÊNCIA AO EDUCANDO</t>
  </si>
  <si>
    <t>0013</t>
  </si>
  <si>
    <t>APOIO FINANCEIRO ENTID EDUCACIONAIS-EDUC INFANTIL</t>
  </si>
  <si>
    <t>0014</t>
  </si>
  <si>
    <t>APOIO FINANCEIRO A ENTIDADES DE EDUCAÇÃO ESPECIAL</t>
  </si>
  <si>
    <t>0017</t>
  </si>
  <si>
    <t>APOIO FINANCEIRO ENTIDADES ASSISTENCIAIS DO FMCA</t>
  </si>
  <si>
    <t>0018</t>
  </si>
  <si>
    <t>APOIO FINANC A ENTID ASSIST PESSOA PORT DEFICIENCIA</t>
  </si>
  <si>
    <t>0019</t>
  </si>
  <si>
    <t>APOIO FINANC ENTID ASSIST DIVERSAS</t>
  </si>
  <si>
    <t>0020</t>
  </si>
  <si>
    <t>APOIO FINANC A ENTID ASSIST PESSOAS DEFIC-PCD</t>
  </si>
  <si>
    <t>0022</t>
  </si>
  <si>
    <t>APOIO FINANC ENTID ABASTEC DE ÁGUA</t>
  </si>
  <si>
    <t>0024</t>
  </si>
  <si>
    <t>FINANC ATIV AGROP PROP FAMIL DO MEIO RURAL</t>
  </si>
  <si>
    <t>0027</t>
  </si>
  <si>
    <t>APOIO FINANCEIRO A ENTIDADES ASSISTENCIAIS-FME</t>
  </si>
  <si>
    <t>0028</t>
  </si>
  <si>
    <t>APOIO FINANCEIRO A ENTIDADES HABITACIONAIS</t>
  </si>
  <si>
    <t>0029</t>
  </si>
  <si>
    <t>APOIO FINANC A PROJETOS ESPORT E DE LAZER-FUMDEL</t>
  </si>
  <si>
    <t>0030</t>
  </si>
  <si>
    <t>AÇÕES JUDICIAIS EXEC-RELATIVAS ENSINO FUNDAMENTAL</t>
  </si>
  <si>
    <t>0031</t>
  </si>
  <si>
    <t>AÇÕES JUDICIAS EXECUTIV-RELATIVAS EDUC INFANTIL</t>
  </si>
  <si>
    <t>0032</t>
  </si>
  <si>
    <t>APOIO FINANC ENTID ASSISTENCIAIS-FMAS</t>
  </si>
  <si>
    <t>0033</t>
  </si>
  <si>
    <t>APOIO FINANC A PROJETOS DE CULTURA-FMC</t>
  </si>
  <si>
    <t>0036</t>
  </si>
  <si>
    <t>PARTICIPAÇÃO MUNICÍPIO SOCIEDADES CONTROLADAS</t>
  </si>
  <si>
    <t>0037</t>
  </si>
  <si>
    <t>RESTITUIÇÃO TRANSFERÊNCIAS E CONVÊNIOS RECEBIDOS</t>
  </si>
  <si>
    <t>0038</t>
  </si>
  <si>
    <t>OUTROS ENCARGOS ESPECIAIS DO MUNICÍPIO</t>
  </si>
  <si>
    <t>TOTAL DAS OPERAÇÕES ESPECIAIS</t>
  </si>
  <si>
    <t>1001</t>
  </si>
  <si>
    <t>PROJETO</t>
  </si>
  <si>
    <t>AQUISICAO E/OU IND DE IMOVEIS DO LEGISLATIVO</t>
  </si>
  <si>
    <t>1004</t>
  </si>
  <si>
    <t>CONSTR E/OU AMPL DE PRÉDIOS PÚBLICOS</t>
  </si>
  <si>
    <t>1005</t>
  </si>
  <si>
    <t>RETIFICACAO E PAVIMENT DE VIAS PUBL URBANAS</t>
  </si>
  <si>
    <t>1006</t>
  </si>
  <si>
    <t>CONSTR AMPL E MELH PARQUES PRACAS E JARDINS</t>
  </si>
  <si>
    <t>1007</t>
  </si>
  <si>
    <t>AMPLIACAO DE CEMITERIOS PUBLICOS</t>
  </si>
  <si>
    <t>1008</t>
  </si>
  <si>
    <t>AMPLIACAO DO SIST DE ILUMINACAO PUBLICA</t>
  </si>
  <si>
    <t>1009</t>
  </si>
  <si>
    <t>AMPL E TRATAM SIST ESGOTO PLUVIAL E CLOACAL</t>
  </si>
  <si>
    <t>1011</t>
  </si>
  <si>
    <t>CONSTRUÇÃO E/OU PAVIM DE ESTRADAS E PONTES</t>
  </si>
  <si>
    <t>1012</t>
  </si>
  <si>
    <t>CONSTRUCAO E AMPLIAÇÃO DE ESCOLAS MUNICIPAIS</t>
  </si>
  <si>
    <t>1013</t>
  </si>
  <si>
    <t>CONSTRUÇAO E MELHORIA QUADRAS ESPORT ESCOLARES</t>
  </si>
  <si>
    <t>1014</t>
  </si>
  <si>
    <t>CONSTRUCAO E/OU AMPLIAÇÃO ESCOLAS EDUC INFANTIL</t>
  </si>
  <si>
    <t>1016</t>
  </si>
  <si>
    <t>IMPLANTACAO E/OU MELHORIA DE INFRAESTR TURISTICA</t>
  </si>
  <si>
    <t>1018</t>
  </si>
  <si>
    <t>CONST E/OU AMPL PRÉDIOS PÚBL-SEACID</t>
  </si>
  <si>
    <t>1021</t>
  </si>
  <si>
    <t>AQUISIÇÃO DE MÁQ E EQUIP AGRÍCOLAS</t>
  </si>
  <si>
    <t>1022</t>
  </si>
  <si>
    <t>CONSTRUÇÃO E/OU AMPL UNIDADES ATEND À SAÚDE</t>
  </si>
  <si>
    <t>1024</t>
  </si>
  <si>
    <t>REGULARIZAÇÃO LOTEAMENTOS IRREGULARES MUNICÍPIO</t>
  </si>
  <si>
    <t>1025</t>
  </si>
  <si>
    <t>URBANIZAÇÃO, REGULAR E INTEGR DE ASSENT PRECÁRIOS</t>
  </si>
  <si>
    <t>1026</t>
  </si>
  <si>
    <t>INFRAESTRUTURA CONDOMÍNIOS RESID M CASA M VIDA</t>
  </si>
  <si>
    <t>1027</t>
  </si>
  <si>
    <t>IMPLANTAÇÃO E INFRAESTRUTURA LOTEAM POPULARES</t>
  </si>
  <si>
    <t>1028</t>
  </si>
  <si>
    <t>IMPLANTAÇÃO DE ÁREAS DE LAZER PARA CONDOMÍNIOS</t>
  </si>
  <si>
    <t>1031</t>
  </si>
  <si>
    <t>RENOVAÇÃO DA FROTA DE VEÍCULOS-GABINETE</t>
  </si>
  <si>
    <t>1040</t>
  </si>
  <si>
    <t>CONSTRUÇÃO E/OU AMPL DE UNIDADES HABITACIONAIS</t>
  </si>
  <si>
    <t>1041</t>
  </si>
  <si>
    <t>RESTAURAÇÃO E PRESERV PATR HISTORICO E CULTURAL</t>
  </si>
  <si>
    <t>1043</t>
  </si>
  <si>
    <t>CONSTRUÇÃO DE MUSEUS PÚBLICOS MUNICIPAIS</t>
  </si>
  <si>
    <t>1044</t>
  </si>
  <si>
    <t>RENOVAÇÃO DA FROTA DE VEÍCULOS-SEFIN</t>
  </si>
  <si>
    <t>1045</t>
  </si>
  <si>
    <t>RENOVAÇÃO DA FROTA DE VEÍCULOS-SMELJ</t>
  </si>
  <si>
    <t>1046</t>
  </si>
  <si>
    <t>PMAT FARROUPILHA</t>
  </si>
  <si>
    <t>1047</t>
  </si>
  <si>
    <t>CONSTR, AMPL E/OU MELH ESP ESPORT E RECREATIVOS</t>
  </si>
  <si>
    <t>TOTAL DOS PROJETOS</t>
  </si>
  <si>
    <t>2001</t>
  </si>
  <si>
    <t>ATIVIDADE</t>
  </si>
  <si>
    <t>MANUTENCAO DAS ATIVIDADES LEGISLATIVAS</t>
  </si>
  <si>
    <t>2002</t>
  </si>
  <si>
    <t>PUBLICIDADE E DIVULG DOS ATOS DO LEGISLATIVO</t>
  </si>
  <si>
    <t>2003</t>
  </si>
  <si>
    <t>ENCARGOS PREVID DO LEGISLATIVO-REG GERAL</t>
  </si>
  <si>
    <t>2004</t>
  </si>
  <si>
    <t>2005</t>
  </si>
  <si>
    <t>MANUT DAS ATIVIDAD DO GABINETE PREFEITO</t>
  </si>
  <si>
    <t>2006</t>
  </si>
  <si>
    <t>MANUT DESENV ATIV PROCURADORIA GERAL MUNICÍPIO</t>
  </si>
  <si>
    <t>2008</t>
  </si>
  <si>
    <t>PROMOÇÃO DE AÇÕES SOCIAIS PARA A MULHER</t>
  </si>
  <si>
    <t>2009</t>
  </si>
  <si>
    <t>PROMOÇÃO DE AÇÕES CULTURAIS</t>
  </si>
  <si>
    <t>2010</t>
  </si>
  <si>
    <t>CONSERV E MANUT DOS MUSEUS PÚBLICOS MUNICIPAIS</t>
  </si>
  <si>
    <t>2012</t>
  </si>
  <si>
    <t>APOIO FINANCEIRO A ENTIDADES-PARCERIA FENAKIWI</t>
  </si>
  <si>
    <t>2013</t>
  </si>
  <si>
    <t>PROMOÇÃO DE AÇÕES ESPORTIVAS E DE LAZER</t>
  </si>
  <si>
    <t>2014</t>
  </si>
  <si>
    <t>MANUT DESENV ATIVID SECR GESTÃO E DESENV HUMANO</t>
  </si>
  <si>
    <t>2015</t>
  </si>
  <si>
    <t>RELAÇÕES INSTITUCIONAIS - GEMELLAGGIO</t>
  </si>
  <si>
    <t>2016</t>
  </si>
  <si>
    <t>ENCARGOS PREVIDENC EXECUT/SEGOV-REG GERAL</t>
  </si>
  <si>
    <t>2017</t>
  </si>
  <si>
    <t>ENCARGOS PREVIDENC EXECUT/SEGOV-REG PRÓPRIO</t>
  </si>
  <si>
    <t>2019</t>
  </si>
  <si>
    <t>MANUTENÇÃO E DESENV DAS ATIVID SECRET FINANÇAS</t>
  </si>
  <si>
    <t>2020</t>
  </si>
  <si>
    <t>REEQUIPAMENTO CORPO BOMBEIROS MIL FARROUPILHA</t>
  </si>
  <si>
    <t>2022</t>
  </si>
  <si>
    <t>MANUT DES ATIV SECR DESENV URBANO INFR E TRANSITO</t>
  </si>
  <si>
    <t>2023</t>
  </si>
  <si>
    <t>CONSERV E MANUT DE PRÉDIOS PÚBLICOS</t>
  </si>
  <si>
    <t>2024</t>
  </si>
  <si>
    <t>MANUT E DESENV ATIV DA JARI</t>
  </si>
  <si>
    <t>2025</t>
  </si>
  <si>
    <t>CONSERV E MANUT DO SISTEMA VIÁRIO</t>
  </si>
  <si>
    <t>2026</t>
  </si>
  <si>
    <t>CONSERV E REP DA PAVIMENT DE RUAS URBANAS</t>
  </si>
  <si>
    <t>2027</t>
  </si>
  <si>
    <t>CONSERVACAO DE PARQUES,PRAÇAS E JARDINS</t>
  </si>
  <si>
    <t>2028</t>
  </si>
  <si>
    <t>MANUT E CONSERV DOS CEMITÉRIOS PÚBLICOS</t>
  </si>
  <si>
    <t>2029</t>
  </si>
  <si>
    <t>MANUT DOS SISTEMA DE ILUMINAÇÃO PÚBLICA</t>
  </si>
  <si>
    <t>2030</t>
  </si>
  <si>
    <t>CONSERV E MANUT DO SIST ESGOTO PLUVIAL E CLOACAL</t>
  </si>
  <si>
    <t>2031</t>
  </si>
  <si>
    <t>MANUT SISTEMA ABASTECIMENTO DE ÁGUA</t>
  </si>
  <si>
    <t>2032</t>
  </si>
  <si>
    <t>CONSERVAÇÃO DE ESTRADAS E PONTES</t>
  </si>
  <si>
    <t>2033</t>
  </si>
  <si>
    <t>CONSERV E RENOVAÇÃO FROTA DE VEÍCULOS E MÁQUINAS</t>
  </si>
  <si>
    <t>2034</t>
  </si>
  <si>
    <t>ENCARGOS PREVIDENC EXEC/SEDUC-REG GERAL</t>
  </si>
  <si>
    <t>2035</t>
  </si>
  <si>
    <t>MANUT E DESENV ATIVIDADES DA SECR DE EDUCAÇÃO</t>
  </si>
  <si>
    <t>2036</t>
  </si>
  <si>
    <t>CONSERV E MANUT DA BIBLIOTECA PÚBLICA MUNICIPAL</t>
  </si>
  <si>
    <t>2037</t>
  </si>
  <si>
    <t>MANUT DAS ATIVIDADES DO CONSELHO TUTELAR</t>
  </si>
  <si>
    <t>2038</t>
  </si>
  <si>
    <t>ENCARGOS PREVID EXEC/SEDUC/E.FUNDAM-REG GERAL</t>
  </si>
  <si>
    <t>2039</t>
  </si>
  <si>
    <t>ENCARGOS PREVID EXEC/SEDUC/E.FUNDAM-REG.PRÓPRIO</t>
  </si>
  <si>
    <t>2040</t>
  </si>
  <si>
    <t>ENCARGOS PREVID EXEC/SEDUC/E.INF-REG.PRÓPRIO</t>
  </si>
  <si>
    <t>2041</t>
  </si>
  <si>
    <t>CONSERV E MANUT ATIV CASA CRIANÇA ODETE ZANFELIZ</t>
  </si>
  <si>
    <t>2042</t>
  </si>
  <si>
    <t>CONS E MAN ATIV CENTRO OCUPAC SEN TEOTONIO VILELA</t>
  </si>
  <si>
    <t>2043</t>
  </si>
  <si>
    <t>CONSERV E REFORMA PRÉDIOS ESCOLARES MUNICIPAIS</t>
  </si>
  <si>
    <t>2044</t>
  </si>
  <si>
    <t>MANUT E DESENV ENS FUNDAMENTAL E VAL MAGISTÉRIO</t>
  </si>
  <si>
    <t>2045</t>
  </si>
  <si>
    <t>ASSISTEN ENSINO FUNDAMENTAL-TRANSPORTE ESCOLAR</t>
  </si>
  <si>
    <t>2046</t>
  </si>
  <si>
    <t>ASSISTENC ENSINO FUNDAMENTAL-MERENDA ESCOLAR</t>
  </si>
  <si>
    <t>2047</t>
  </si>
  <si>
    <t>CONSERV E RENOV FROTA VEÍCULOS A SERV EDUC BÁSICA</t>
  </si>
  <si>
    <t>2048</t>
  </si>
  <si>
    <t>ASSISTEN ENSINO MEDIO-TRANSPORTE ESCOLAR</t>
  </si>
  <si>
    <t>2050</t>
  </si>
  <si>
    <t>MANUT E DESENV EDUC INFANTIL E VALOR MAGISTÉRIO</t>
  </si>
  <si>
    <t>2051</t>
  </si>
  <si>
    <t>ASSISTÊNCIA A EDUC INFANTIL-TRANSPORTE ESCOLAR</t>
  </si>
  <si>
    <t>2052</t>
  </si>
  <si>
    <t>ASSISTÊNCIA A EDUCAÇÃO INFANTIL-MERENDA ESCOLAR</t>
  </si>
  <si>
    <t>2053</t>
  </si>
  <si>
    <t>ASSIST A EDUC JOVENS E ADULTOS-MERENDA ESCOLAR</t>
  </si>
  <si>
    <t>2054</t>
  </si>
  <si>
    <t>MANUT E DESENV ATIV ASSIST CRIANÇA E ADOLESCENTE</t>
  </si>
  <si>
    <t>2055</t>
  </si>
  <si>
    <t>MANUT DESENV ATIV SECRET DE TURISMO E CULTURA</t>
  </si>
  <si>
    <t>2056</t>
  </si>
  <si>
    <t>MANUT DIVULG EVENTOS MUN SUAS POTENCIALIDADES</t>
  </si>
  <si>
    <t>2057</t>
  </si>
  <si>
    <t>INFRA-ESTRUTURA BÁSICA A EMPRESAS</t>
  </si>
  <si>
    <t>2058</t>
  </si>
  <si>
    <t>MANUT DESENV ATIV SECR DESENV SOCIAL E HABITAÇÃO</t>
  </si>
  <si>
    <t>2059</t>
  </si>
  <si>
    <t>MANUTENÇÃO DE AÇÕES ASSISTENCIAIS</t>
  </si>
  <si>
    <t>2060</t>
  </si>
  <si>
    <t>MANUT ATIVID DO BALCAO DO TRABALHADOR</t>
  </si>
  <si>
    <t>2061</t>
  </si>
  <si>
    <t>MANUT DESENV SERV SOCIOASSISTENCIAIS</t>
  </si>
  <si>
    <t>2062</t>
  </si>
  <si>
    <t>MANUT CENTRO CONV IDOSOS SÃO JOSÉ</t>
  </si>
  <si>
    <t>2063</t>
  </si>
  <si>
    <t>MANUT PROG ERRAD TRABALHO INFANTIL-PETI</t>
  </si>
  <si>
    <t>2064</t>
  </si>
  <si>
    <t>MANUT DESENV SERV PROT ATEND INTEGRAL FAM-PAIF</t>
  </si>
  <si>
    <t>2065</t>
  </si>
  <si>
    <t>MAN SERV IGD PROG BOLSA FAMÍLIA</t>
  </si>
  <si>
    <t>2066</t>
  </si>
  <si>
    <t>MANT DESENV ATIV CRAS I, II e III</t>
  </si>
  <si>
    <t>2067</t>
  </si>
  <si>
    <t>MANUT SERV CONVIV FORTALEC VÍNC-SCFV</t>
  </si>
  <si>
    <t>2068</t>
  </si>
  <si>
    <t>MANUT OUTROS SERV PROT SOCIAL BÁSICA</t>
  </si>
  <si>
    <t>2069</t>
  </si>
  <si>
    <t>BENEFÍCIOS EVENT POLÍTICA ASSIST SOCIAL</t>
  </si>
  <si>
    <t>2070</t>
  </si>
  <si>
    <t>MANUT DESENV SERV DO SUAS-IGD</t>
  </si>
  <si>
    <t>2071</t>
  </si>
  <si>
    <t>MANUT SERV ACOLH INSTIT-ALBERGUE MUNICIPAL</t>
  </si>
  <si>
    <t>2072</t>
  </si>
  <si>
    <t>MANUT DES SERV PROT ESPEC MÉDIA COMPL</t>
  </si>
  <si>
    <t>2073</t>
  </si>
  <si>
    <t>MANUT OUTROS SERV PROT SOC ESP ALTA COMPLEX</t>
  </si>
  <si>
    <t>2074</t>
  </si>
  <si>
    <t>MANUT DESENV DAS ATIVIDADES DO FMI</t>
  </si>
  <si>
    <t>2075</t>
  </si>
  <si>
    <t>RENOVAÇÃO DA FROTA DE VEÍCULOS DO FMI</t>
  </si>
  <si>
    <t>2076</t>
  </si>
  <si>
    <t>MANUT DESENV ATIV SECRET DESENV RURAL</t>
  </si>
  <si>
    <t>2077</t>
  </si>
  <si>
    <t>INCENTIVO A PRODUCAO VEGETAL</t>
  </si>
  <si>
    <t>2078</t>
  </si>
  <si>
    <t>INCENTIVO A PRODUÇÃO ANIMAL</t>
  </si>
  <si>
    <t>2079</t>
  </si>
  <si>
    <t>INCENT QUALIF PRODUTOR AGRÍCOLA E PECUÁRIO</t>
  </si>
  <si>
    <t>2080</t>
  </si>
  <si>
    <t>INCENT A INFRAEST EM PROPRIEDADES RURAIS</t>
  </si>
  <si>
    <t>2081</t>
  </si>
  <si>
    <t>CONSERVAÇÃO E RENOVAÇÃO DA FROTA AGRÍCOLA</t>
  </si>
  <si>
    <t>2082</t>
  </si>
  <si>
    <t>MANUT E DESENV DAS ATIV DO FURNAM</t>
  </si>
  <si>
    <t>2083</t>
  </si>
  <si>
    <t>ENCARGOS PREVIDENC EXEC/SEMS-REG.GERAL</t>
  </si>
  <si>
    <t>2084</t>
  </si>
  <si>
    <t>ENCARGOS PREVIDENC EXEC/SEMS-REG.PRÓPRIO</t>
  </si>
  <si>
    <t>2085</t>
  </si>
  <si>
    <t>MANUT E DESENV DAS ATIVIDADES DA SECR DE SAÚDE</t>
  </si>
  <si>
    <t>2086</t>
  </si>
  <si>
    <t>CONSERVAÇÃO E RENOV FROTA VEÍCULOS A SERV SAÚDE</t>
  </si>
  <si>
    <t>2087</t>
  </si>
  <si>
    <t>MANUTENÇÃO E DESENV DE AÇÕES BÁSICAS EM SAÚDE</t>
  </si>
  <si>
    <t>2088</t>
  </si>
  <si>
    <t>MANUTEN E CONSERV UNIDADES BÁSICAS DE SAÚDE-UBS</t>
  </si>
  <si>
    <t>2089</t>
  </si>
  <si>
    <t>EDUC SAÚDE P/ASSIST MÉDICA E SANIT À POPULAÇÃO</t>
  </si>
  <si>
    <t>2090</t>
  </si>
  <si>
    <t>MAN CONTR GESTÃO P/EXEC AÇÕES SAÚDE-AT BÁSICA</t>
  </si>
  <si>
    <t>2091</t>
  </si>
  <si>
    <t>MANUT E DESENV DE AÇÕES ESPECIALIZADAS EM SAÚDE</t>
  </si>
  <si>
    <t>2092</t>
  </si>
  <si>
    <t>MANUT E CONS DAS UNID SERV ESPEC EM SAÚDE-USE</t>
  </si>
  <si>
    <t>2093</t>
  </si>
  <si>
    <t>MAN CONTR GESTÃO P/EXEC AÇÕES SAÚDE-AT ESPECIAL</t>
  </si>
  <si>
    <t>2094</t>
  </si>
  <si>
    <t>AÇÕES JUDICIAIS DO EXECUTIVO-RELATIVAS Á SAÚDE</t>
  </si>
  <si>
    <t>2095</t>
  </si>
  <si>
    <t>ASSISTÊNCIA FARMACÊUTICA BÁSICA À POPULAÇÃO</t>
  </si>
  <si>
    <t>2096</t>
  </si>
  <si>
    <t>MANUT DESENV DE AÇÕES EM VIG DE SAÚDE SANITÁRIA</t>
  </si>
  <si>
    <t>2097</t>
  </si>
  <si>
    <t>MANUT DESENV AÇÕES VIG DE SAÚDE EPIDEMIOLÓGICA</t>
  </si>
  <si>
    <t>2098</t>
  </si>
  <si>
    <t>MANUT E DESENV AÇÕES DE VIG EM SAÚDE-VACINAÇÃO</t>
  </si>
  <si>
    <t>2101</t>
  </si>
  <si>
    <t>CONSERV E MANUT DAS ATIVID DO BANCO DE MATERIAIS</t>
  </si>
  <si>
    <t>2102</t>
  </si>
  <si>
    <t>MANUTENÇÃO DA POLITICA MUNIC DE HABITACAO-FHIS</t>
  </si>
  <si>
    <t>2103</t>
  </si>
  <si>
    <t>MANUT E DESENV ATIVID DA SECR DE MEIO AMBIENTE</t>
  </si>
  <si>
    <t>2104</t>
  </si>
  <si>
    <t>MANUTENÇÃO DOS SERVIÇOS DE LIMPEZA PÚBLICA</t>
  </si>
  <si>
    <t>2105</t>
  </si>
  <si>
    <t>MANUTEN E DESENV DE AÇÕES DE PRESERV AMBIENTAL</t>
  </si>
  <si>
    <t>2107</t>
  </si>
  <si>
    <t>MANUT E DESENV AÇÕES DE PRESERV AMBIENTAL-FMMA</t>
  </si>
  <si>
    <t>2108</t>
  </si>
  <si>
    <t>MANUT E DESENV DAS ATIV DA SECR DE PLANEJAMENTO</t>
  </si>
  <si>
    <t>2110</t>
  </si>
  <si>
    <t>MANUT E DESENV DE AÇÕES EM EDUC AMBIENTAL</t>
  </si>
  <si>
    <t>2115</t>
  </si>
  <si>
    <t>APOIO FINANC ENTID REPRES CLASSE-REALIZ PROMOÇÕES</t>
  </si>
  <si>
    <t>2116</t>
  </si>
  <si>
    <t>MANUT DAS ATIVIDADES DO CEAC</t>
  </si>
  <si>
    <t>2117</t>
  </si>
  <si>
    <t>MANUTENÇÃO DAS  ATIVIDADES DO HORTO MUNICIPAL</t>
  </si>
  <si>
    <t>2118</t>
  </si>
  <si>
    <t>ENCARGOS PREVIDENCIÁRIOS DO LEGIS-REG PRÓPRIO</t>
  </si>
  <si>
    <t>2119</t>
  </si>
  <si>
    <t>ENCARGOS PREV EXEC/GAB-REGIME GERAL</t>
  </si>
  <si>
    <t>2120</t>
  </si>
  <si>
    <t>ENCARGOS PREV EXEC/GAB-REGIME PRÓPRIO</t>
  </si>
  <si>
    <t>2121</t>
  </si>
  <si>
    <t>ENCARGOS PREV EXEC/SEFIN-REG.GERAL</t>
  </si>
  <si>
    <t>2122</t>
  </si>
  <si>
    <t>ENCARGOS PREV EXEC/SEFIN-REG.PRÓPRIO</t>
  </si>
  <si>
    <t>2123</t>
  </si>
  <si>
    <t>ENCARGOS PREV EXEC/SEMOT-REG.GERAL</t>
  </si>
  <si>
    <t>2124</t>
  </si>
  <si>
    <t>ENCARGOS PREV EXEC/SEMOT-REG.PRÓPRIO</t>
  </si>
  <si>
    <t>2125</t>
  </si>
  <si>
    <t>ENCARGOS PREVIDENC EXEC/SEDUC-REG.PRÓPRIO</t>
  </si>
  <si>
    <t>2126</t>
  </si>
  <si>
    <t>ENCARGOS PREV EXEC/SEDUC-EDUC INFANTIL-REG GERAL</t>
  </si>
  <si>
    <t>2127</t>
  </si>
  <si>
    <t>ENCARGOS PREV EXEC/SEDETUR-REG GERAL</t>
  </si>
  <si>
    <t>2128</t>
  </si>
  <si>
    <t>ENCARGOS PREV EXEC/SEDETUR-REG PRÓPRIO</t>
  </si>
  <si>
    <t>2129</t>
  </si>
  <si>
    <t>ENCARGOS PREV EXEC/SEACID-REG GERAL</t>
  </si>
  <si>
    <t>2130</t>
  </si>
  <si>
    <t>ENCARGOS PREV EXEC/SEACID-REG PRÓPRIO</t>
  </si>
  <si>
    <t>2131</t>
  </si>
  <si>
    <t>AÇÕES JUDICIAIS EXECUTIVO-RELATIVAS A ASSIST SOCIAL</t>
  </si>
  <si>
    <t>2132</t>
  </si>
  <si>
    <t>ENCARGOS PREV EXEC/SEACID/FMAS-REG GERAL</t>
  </si>
  <si>
    <t>2133</t>
  </si>
  <si>
    <t>ENCARGOS PREV EXEC/SEACID/FMAS-REG PRÓPRIO</t>
  </si>
  <si>
    <t>2134</t>
  </si>
  <si>
    <t>ENCARGOS PREV EXEC/SEAGRO-REG GERAL</t>
  </si>
  <si>
    <t>2135</t>
  </si>
  <si>
    <t>ENCARGOS PREV EXEC/SEAGRO-REG PRÓPRIO</t>
  </si>
  <si>
    <t>2138</t>
  </si>
  <si>
    <t>ENCARGOS PREV EXEC/SEMMA-REG GERAL</t>
  </si>
  <si>
    <t>2139</t>
  </si>
  <si>
    <t>ENCARGOS PREV EXEC/SEMMA-REG PRÓPRIO</t>
  </si>
  <si>
    <t>2140</t>
  </si>
  <si>
    <t>ENCARGOS PREV EXEC/SEPLAN-REG GERAL</t>
  </si>
  <si>
    <t>2141</t>
  </si>
  <si>
    <t>ENCARGOS PREV EXEC/SEPLAN-REG PRÓPRIO</t>
  </si>
  <si>
    <t>2143</t>
  </si>
  <si>
    <t>REALIZAÇÕES DE EVENTOS CULTURAIS</t>
  </si>
  <si>
    <t>2144</t>
  </si>
  <si>
    <t>INCENTIVOS FISCAIS</t>
  </si>
  <si>
    <t>2145</t>
  </si>
  <si>
    <t>MANUT DAS ATIV DO CONSELHO MUNIC DE EDUCAÇÃO</t>
  </si>
  <si>
    <t>2146</t>
  </si>
  <si>
    <t>MANUT E DESENV ATIV DO DEPART DE DEFESA ANIMAL</t>
  </si>
  <si>
    <t>2147</t>
  </si>
  <si>
    <t>MANUT E DESENV DAS ATIV DE DEFESA CIVIL</t>
  </si>
  <si>
    <t>2148</t>
  </si>
  <si>
    <t>MANUT E DESENV ATIV SECR DESENV ECON,TRAB e RENDA</t>
  </si>
  <si>
    <t>2149</t>
  </si>
  <si>
    <t>ENCARGOS PREVID DO EXEC/SMDETR-REGIME GERAL</t>
  </si>
  <si>
    <t>2150</t>
  </si>
  <si>
    <t>ENCARGOS PREV DO EXEC/SMDETR-REGIME PRÓPRIO</t>
  </si>
  <si>
    <t>2151</t>
  </si>
  <si>
    <t>MANUT E DESENV ATIV SECR ESP, LAZER E JUVENTUDE</t>
  </si>
  <si>
    <t>2152</t>
  </si>
  <si>
    <t>ENCARGOS PREVID EXEC/SMELJ-REGIME GERAL</t>
  </si>
  <si>
    <t>2153</t>
  </si>
  <si>
    <t>ENCARGOS PREV EXEC/SMELJ-REGIME PRÓPRIO</t>
  </si>
  <si>
    <t>2154</t>
  </si>
  <si>
    <t>MANUT EXECUÇÃO E AMPL DO FOMENTO AO TURISMO</t>
  </si>
  <si>
    <t>2155</t>
  </si>
  <si>
    <t>PREV E TRAT DEPENDENCIA EM SUBSTAN PSICOATIVAS</t>
  </si>
  <si>
    <t>TOTAL DAS ATIVIDADES</t>
  </si>
  <si>
    <t>0999</t>
  </si>
  <si>
    <t>RES. CONT.</t>
  </si>
  <si>
    <t>RESERVA DE CONTINGENCIA DO EXECUTIVO</t>
  </si>
  <si>
    <t>TOTAL DA RESERVA DE CONTINGÊNCIA</t>
  </si>
  <si>
    <t>TOTAL GERAL DO MUNICÍPIO</t>
  </si>
  <si>
    <t>FUNDO DE PREVIDÊNCIA DO SERVIDOR</t>
  </si>
  <si>
    <t>0010</t>
  </si>
  <si>
    <t>BENEFÍCIO APOSENTADORIA AO FUNC MUNICIPAL-FPS</t>
  </si>
  <si>
    <t>2018</t>
  </si>
  <si>
    <t>MANUT ATIVID DO REGIME PRÓPRIO PREVIDENCIAS-FPS</t>
  </si>
  <si>
    <t>0997</t>
  </si>
  <si>
    <t>SUPERAVIT ORCAMENTARIO DO RPPS-FPS</t>
  </si>
  <si>
    <t>TOTAL GERAL DO FPS</t>
  </si>
  <si>
    <t>TOTAL GERAL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</si>
</sst>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$&quot;\ * #,##0.00_);_(&quot;R$&quot;\ * \(#,##0.00\);_(&quot;R$&quot;\ 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4" fontId="3" fillId="0" borderId="0" xfId="1" applyNumberFormat="1" applyFont="1"/>
    <xf numFmtId="0" fontId="3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3" fontId="3" fillId="0" borderId="10" xfId="1" applyNumberFormat="1" applyFont="1" applyBorder="1" applyAlignment="1">
      <alignment horizontal="center"/>
    </xf>
    <xf numFmtId="43" fontId="3" fillId="0" borderId="10" xfId="1" applyNumberFormat="1" applyFont="1" applyBorder="1"/>
    <xf numFmtId="10" fontId="3" fillId="0" borderId="10" xfId="2" applyNumberFormat="1" applyFont="1" applyBorder="1" applyAlignment="1">
      <alignment horizontal="center"/>
    </xf>
    <xf numFmtId="43" fontId="3" fillId="0" borderId="11" xfId="1" applyNumberFormat="1" applyFont="1" applyBorder="1"/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3" fontId="2" fillId="0" borderId="16" xfId="1" applyNumberFormat="1" applyFont="1" applyBorder="1" applyAlignment="1">
      <alignment horizontal="center"/>
    </xf>
    <xf numFmtId="10" fontId="2" fillId="0" borderId="16" xfId="2" applyNumberFormat="1" applyFont="1" applyBorder="1" applyAlignment="1">
      <alignment horizontal="center"/>
    </xf>
    <xf numFmtId="43" fontId="2" fillId="0" borderId="16" xfId="1" applyNumberFormat="1" applyFont="1" applyBorder="1"/>
    <xf numFmtId="43" fontId="2" fillId="0" borderId="17" xfId="1" applyNumberFormat="1" applyFont="1" applyBorder="1"/>
    <xf numFmtId="0" fontId="3" fillId="0" borderId="18" xfId="0" applyFont="1" applyBorder="1" applyAlignment="1">
      <alignment horizontal="left"/>
    </xf>
    <xf numFmtId="43" fontId="3" fillId="0" borderId="18" xfId="1" applyNumberFormat="1" applyFont="1" applyBorder="1" applyAlignment="1">
      <alignment horizontal="center"/>
    </xf>
    <xf numFmtId="43" fontId="3" fillId="0" borderId="18" xfId="1" applyNumberFormat="1" applyFont="1" applyBorder="1"/>
    <xf numFmtId="43" fontId="3" fillId="0" borderId="19" xfId="1" applyNumberFormat="1" applyFont="1" applyBorder="1"/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3" fontId="2" fillId="0" borderId="22" xfId="1" applyNumberFormat="1" applyFont="1" applyBorder="1" applyAlignment="1">
      <alignment horizontal="center"/>
    </xf>
    <xf numFmtId="10" fontId="2" fillId="0" borderId="22" xfId="2" applyNumberFormat="1" applyFont="1" applyBorder="1" applyAlignment="1">
      <alignment horizontal="center"/>
    </xf>
    <xf numFmtId="43" fontId="2" fillId="0" borderId="23" xfId="1" applyNumberFormat="1" applyFont="1" applyBorder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4"/>
  <sheetViews>
    <sheetView tabSelected="1" zoomScale="75" zoomScaleNormal="75" workbookViewId="0">
      <selection activeCell="N7" sqref="N7"/>
    </sheetView>
  </sheetViews>
  <sheetFormatPr defaultRowHeight="15.75" x14ac:dyDescent="0.25"/>
  <cols>
    <col min="1" max="1" width="5.7109375" style="2" customWidth="1"/>
    <col min="2" max="2" width="7.42578125" style="3" bestFit="1" customWidth="1"/>
    <col min="3" max="3" width="14.28515625" style="3" bestFit="1" customWidth="1"/>
    <col min="4" max="4" width="61.7109375" style="2" bestFit="1" customWidth="1"/>
    <col min="5" max="6" width="20.7109375" style="2" customWidth="1"/>
    <col min="7" max="7" width="20.7109375" style="4" customWidth="1"/>
    <col min="8" max="8" width="10.7109375" style="5" customWidth="1"/>
    <col min="9" max="9" width="20.7109375" style="2" customWidth="1"/>
    <col min="10" max="10" width="10.7109375" style="5" customWidth="1"/>
    <col min="11" max="11" width="20.7109375" style="2" customWidth="1"/>
    <col min="12" max="12" width="10.7109375" style="2" customWidth="1"/>
    <col min="13" max="13" width="5.7109375" style="2" customWidth="1"/>
    <col min="14" max="16384" width="9.140625" style="2"/>
  </cols>
  <sheetData>
    <row r="2" spans="2:12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x14ac:dyDescent="0.25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</row>
    <row r="7" spans="2:12" ht="16.5" thickBot="1" x14ac:dyDescent="0.3"/>
    <row r="8" spans="2:12" ht="16.5" thickBot="1" x14ac:dyDescent="0.3">
      <c r="B8" s="6" t="s">
        <v>4</v>
      </c>
      <c r="C8" s="7"/>
      <c r="D8" s="7"/>
      <c r="E8" s="7"/>
      <c r="F8" s="7"/>
      <c r="G8" s="7"/>
      <c r="H8" s="7"/>
      <c r="I8" s="7"/>
      <c r="J8" s="7"/>
      <c r="K8" s="7"/>
      <c r="L8" s="8"/>
    </row>
    <row r="9" spans="2:12" ht="16.5" thickBot="1" x14ac:dyDescent="0.3"/>
    <row r="10" spans="2:12" s="5" customFormat="1" ht="15.75" customHeight="1" x14ac:dyDescent="0.25">
      <c r="B10" s="9" t="s">
        <v>5</v>
      </c>
      <c r="C10" s="10" t="s">
        <v>6</v>
      </c>
      <c r="D10" s="11" t="s">
        <v>7</v>
      </c>
      <c r="E10" s="11" t="s">
        <v>8</v>
      </c>
      <c r="F10" s="11" t="s">
        <v>9</v>
      </c>
      <c r="G10" s="12" t="s">
        <v>10</v>
      </c>
      <c r="H10" s="12"/>
      <c r="I10" s="12"/>
      <c r="J10" s="12"/>
      <c r="K10" s="12"/>
      <c r="L10" s="13"/>
    </row>
    <row r="11" spans="2:12" s="5" customFormat="1" ht="15.75" customHeight="1" x14ac:dyDescent="0.25">
      <c r="B11" s="14"/>
      <c r="C11" s="15"/>
      <c r="D11" s="16"/>
      <c r="E11" s="16"/>
      <c r="F11" s="16"/>
      <c r="G11" s="17" t="s">
        <v>11</v>
      </c>
      <c r="H11" s="17"/>
      <c r="I11" s="17" t="s">
        <v>12</v>
      </c>
      <c r="J11" s="17"/>
      <c r="K11" s="17" t="s">
        <v>13</v>
      </c>
      <c r="L11" s="18"/>
    </row>
    <row r="12" spans="2:12" x14ac:dyDescent="0.25">
      <c r="B12" s="14"/>
      <c r="C12" s="19"/>
      <c r="D12" s="16"/>
      <c r="E12" s="16"/>
      <c r="F12" s="16"/>
      <c r="G12" s="17"/>
      <c r="H12" s="17"/>
      <c r="I12" s="17"/>
      <c r="J12" s="17"/>
      <c r="K12" s="17"/>
      <c r="L12" s="18"/>
    </row>
    <row r="13" spans="2:12" x14ac:dyDescent="0.25">
      <c r="B13" s="20" t="s">
        <v>14</v>
      </c>
      <c r="C13" s="21" t="s">
        <v>15</v>
      </c>
      <c r="D13" s="22" t="s">
        <v>16</v>
      </c>
      <c r="E13" s="23">
        <v>440000</v>
      </c>
      <c r="F13" s="23">
        <v>450000</v>
      </c>
      <c r="G13" s="24">
        <v>174700</v>
      </c>
      <c r="H13" s="25">
        <f>G13/F13</f>
        <v>0.38822222222222225</v>
      </c>
      <c r="I13" s="24">
        <v>312200</v>
      </c>
      <c r="J13" s="25">
        <f>I13/F13</f>
        <v>0.69377777777777783</v>
      </c>
      <c r="K13" s="24"/>
      <c r="L13" s="26"/>
    </row>
    <row r="14" spans="2:12" x14ac:dyDescent="0.25">
      <c r="B14" s="20" t="s">
        <v>17</v>
      </c>
      <c r="C14" s="21" t="s">
        <v>15</v>
      </c>
      <c r="D14" s="22" t="s">
        <v>18</v>
      </c>
      <c r="E14" s="23">
        <v>429500</v>
      </c>
      <c r="F14" s="23">
        <v>259500</v>
      </c>
      <c r="G14" s="24">
        <v>120000</v>
      </c>
      <c r="H14" s="25">
        <f t="shared" ref="H14:H41" si="0">G14/F14</f>
        <v>0.46242774566473988</v>
      </c>
      <c r="I14" s="24">
        <v>161583.31</v>
      </c>
      <c r="J14" s="25">
        <f t="shared" ref="J14:J41" si="1">I14/F14</f>
        <v>0.62267171483622352</v>
      </c>
      <c r="K14" s="24"/>
      <c r="L14" s="26"/>
    </row>
    <row r="15" spans="2:12" x14ac:dyDescent="0.25">
      <c r="B15" s="20" t="s">
        <v>19</v>
      </c>
      <c r="C15" s="21" t="s">
        <v>15</v>
      </c>
      <c r="D15" s="22" t="s">
        <v>20</v>
      </c>
      <c r="E15" s="23">
        <v>130000</v>
      </c>
      <c r="F15" s="23">
        <v>130000</v>
      </c>
      <c r="G15" s="24">
        <v>51195</v>
      </c>
      <c r="H15" s="25">
        <f t="shared" si="0"/>
        <v>0.3938076923076923</v>
      </c>
      <c r="I15" s="24">
        <v>81500</v>
      </c>
      <c r="J15" s="25">
        <f t="shared" si="1"/>
        <v>0.62692307692307692</v>
      </c>
      <c r="K15" s="24"/>
      <c r="L15" s="26"/>
    </row>
    <row r="16" spans="2:12" x14ac:dyDescent="0.25">
      <c r="B16" s="20" t="s">
        <v>21</v>
      </c>
      <c r="C16" s="21" t="s">
        <v>15</v>
      </c>
      <c r="D16" s="22" t="s">
        <v>22</v>
      </c>
      <c r="E16" s="23">
        <v>447000</v>
      </c>
      <c r="F16" s="23">
        <v>447000</v>
      </c>
      <c r="G16" s="24">
        <v>41133.83</v>
      </c>
      <c r="H16" s="25">
        <f t="shared" si="0"/>
        <v>9.2021991051454144E-2</v>
      </c>
      <c r="I16" s="24">
        <v>152554.13</v>
      </c>
      <c r="J16" s="25">
        <f t="shared" si="1"/>
        <v>0.34128440715883668</v>
      </c>
      <c r="K16" s="24"/>
      <c r="L16" s="26"/>
    </row>
    <row r="17" spans="2:12" x14ac:dyDescent="0.25">
      <c r="B17" s="20" t="s">
        <v>23</v>
      </c>
      <c r="C17" s="21" t="s">
        <v>15</v>
      </c>
      <c r="D17" s="22" t="s">
        <v>24</v>
      </c>
      <c r="E17" s="23">
        <v>3000</v>
      </c>
      <c r="F17" s="23">
        <v>56000</v>
      </c>
      <c r="G17" s="24">
        <v>24586.41</v>
      </c>
      <c r="H17" s="25">
        <f t="shared" si="0"/>
        <v>0.43904303571428571</v>
      </c>
      <c r="I17" s="24">
        <v>52439.94</v>
      </c>
      <c r="J17" s="25">
        <f t="shared" si="1"/>
        <v>0.93642750000000008</v>
      </c>
      <c r="K17" s="24"/>
      <c r="L17" s="26"/>
    </row>
    <row r="18" spans="2:12" x14ac:dyDescent="0.25">
      <c r="B18" s="20" t="s">
        <v>25</v>
      </c>
      <c r="C18" s="21" t="s">
        <v>15</v>
      </c>
      <c r="D18" s="22" t="s">
        <v>26</v>
      </c>
      <c r="E18" s="23">
        <v>590000</v>
      </c>
      <c r="F18" s="23">
        <v>590000</v>
      </c>
      <c r="G18" s="24">
        <v>0</v>
      </c>
      <c r="H18" s="25">
        <f t="shared" si="0"/>
        <v>0</v>
      </c>
      <c r="I18" s="24">
        <v>0</v>
      </c>
      <c r="J18" s="25">
        <f t="shared" si="1"/>
        <v>0</v>
      </c>
      <c r="K18" s="24"/>
      <c r="L18" s="26"/>
    </row>
    <row r="19" spans="2:12" x14ac:dyDescent="0.25">
      <c r="B19" s="20" t="s">
        <v>27</v>
      </c>
      <c r="C19" s="21" t="s">
        <v>15</v>
      </c>
      <c r="D19" s="22" t="s">
        <v>28</v>
      </c>
      <c r="E19" s="23">
        <v>2315500</v>
      </c>
      <c r="F19" s="23">
        <v>2275500</v>
      </c>
      <c r="G19" s="24">
        <v>830363.81</v>
      </c>
      <c r="H19" s="25">
        <f t="shared" si="0"/>
        <v>0.3649148802460998</v>
      </c>
      <c r="I19" s="24">
        <v>1515356.71</v>
      </c>
      <c r="J19" s="25">
        <f t="shared" si="1"/>
        <v>0.66594450010986594</v>
      </c>
      <c r="K19" s="24"/>
      <c r="L19" s="26"/>
    </row>
    <row r="20" spans="2:12" x14ac:dyDescent="0.25">
      <c r="B20" s="20" t="s">
        <v>29</v>
      </c>
      <c r="C20" s="21" t="s">
        <v>15</v>
      </c>
      <c r="D20" s="22" t="s">
        <v>30</v>
      </c>
      <c r="E20" s="23">
        <v>4000000</v>
      </c>
      <c r="F20" s="23">
        <v>4000000</v>
      </c>
      <c r="G20" s="24">
        <v>1242902.27</v>
      </c>
      <c r="H20" s="25">
        <f t="shared" si="0"/>
        <v>0.31072556750000002</v>
      </c>
      <c r="I20" s="24">
        <v>2521261.6800000002</v>
      </c>
      <c r="J20" s="25">
        <f t="shared" si="1"/>
        <v>0.63031542000000007</v>
      </c>
      <c r="K20" s="24"/>
      <c r="L20" s="26"/>
    </row>
    <row r="21" spans="2:12" x14ac:dyDescent="0.25">
      <c r="B21" s="20" t="s">
        <v>31</v>
      </c>
      <c r="C21" s="21" t="s">
        <v>15</v>
      </c>
      <c r="D21" s="22" t="s">
        <v>32</v>
      </c>
      <c r="E21" s="23">
        <v>2814300</v>
      </c>
      <c r="F21" s="23">
        <v>2870100.81</v>
      </c>
      <c r="G21" s="24">
        <v>840828.27</v>
      </c>
      <c r="H21" s="25">
        <f t="shared" si="0"/>
        <v>0.29296123225720422</v>
      </c>
      <c r="I21" s="24">
        <v>1760952.97</v>
      </c>
      <c r="J21" s="25">
        <f t="shared" si="1"/>
        <v>0.61355091217161806</v>
      </c>
      <c r="K21" s="24"/>
      <c r="L21" s="26"/>
    </row>
    <row r="22" spans="2:12" x14ac:dyDescent="0.25">
      <c r="B22" s="20" t="s">
        <v>33</v>
      </c>
      <c r="C22" s="21" t="s">
        <v>15</v>
      </c>
      <c r="D22" s="22" t="s">
        <v>34</v>
      </c>
      <c r="E22" s="23">
        <v>1200000</v>
      </c>
      <c r="F22" s="23">
        <v>1200000</v>
      </c>
      <c r="G22" s="24">
        <v>480000</v>
      </c>
      <c r="H22" s="25">
        <f t="shared" si="0"/>
        <v>0.4</v>
      </c>
      <c r="I22" s="24">
        <v>800000</v>
      </c>
      <c r="J22" s="25">
        <f t="shared" si="1"/>
        <v>0.66666666666666663</v>
      </c>
      <c r="K22" s="24"/>
      <c r="L22" s="26"/>
    </row>
    <row r="23" spans="2:12" x14ac:dyDescent="0.25">
      <c r="B23" s="20" t="s">
        <v>35</v>
      </c>
      <c r="C23" s="21" t="s">
        <v>15</v>
      </c>
      <c r="D23" s="22" t="s">
        <v>36</v>
      </c>
      <c r="E23" s="23">
        <v>1023600</v>
      </c>
      <c r="F23" s="23">
        <v>840000</v>
      </c>
      <c r="G23" s="24">
        <v>284921.7</v>
      </c>
      <c r="H23" s="25">
        <f t="shared" si="0"/>
        <v>0.33919250000000001</v>
      </c>
      <c r="I23" s="24">
        <v>564558.75</v>
      </c>
      <c r="J23" s="25">
        <f t="shared" si="1"/>
        <v>0.67209375000000005</v>
      </c>
      <c r="K23" s="24"/>
      <c r="L23" s="26"/>
    </row>
    <row r="24" spans="2:12" x14ac:dyDescent="0.25">
      <c r="B24" s="20" t="s">
        <v>37</v>
      </c>
      <c r="C24" s="21" t="s">
        <v>15</v>
      </c>
      <c r="D24" s="22" t="s">
        <v>38</v>
      </c>
      <c r="E24" s="23">
        <v>500000</v>
      </c>
      <c r="F24" s="23">
        <v>540000</v>
      </c>
      <c r="G24" s="24">
        <v>200000</v>
      </c>
      <c r="H24" s="25">
        <f t="shared" si="0"/>
        <v>0.37037037037037035</v>
      </c>
      <c r="I24" s="24">
        <v>373348.88</v>
      </c>
      <c r="J24" s="25">
        <f t="shared" si="1"/>
        <v>0.69138681481481479</v>
      </c>
      <c r="K24" s="24"/>
      <c r="L24" s="26"/>
    </row>
    <row r="25" spans="2:12" x14ac:dyDescent="0.25">
      <c r="B25" s="20" t="s">
        <v>39</v>
      </c>
      <c r="C25" s="21" t="s">
        <v>15</v>
      </c>
      <c r="D25" s="22" t="s">
        <v>40</v>
      </c>
      <c r="E25" s="23">
        <v>530183.21</v>
      </c>
      <c r="F25" s="23">
        <v>540183.21</v>
      </c>
      <c r="G25" s="24">
        <v>272205.02</v>
      </c>
      <c r="H25" s="25">
        <f t="shared" si="0"/>
        <v>0.50391240408971627</v>
      </c>
      <c r="I25" s="24">
        <v>391587.02</v>
      </c>
      <c r="J25" s="25">
        <f t="shared" si="1"/>
        <v>0.72491520052983516</v>
      </c>
      <c r="K25" s="24"/>
      <c r="L25" s="26"/>
    </row>
    <row r="26" spans="2:12" x14ac:dyDescent="0.25">
      <c r="B26" s="20" t="s">
        <v>41</v>
      </c>
      <c r="C26" s="21" t="s">
        <v>15</v>
      </c>
      <c r="D26" s="22" t="s">
        <v>42</v>
      </c>
      <c r="E26" s="23">
        <v>260000</v>
      </c>
      <c r="F26" s="23">
        <v>250000</v>
      </c>
      <c r="G26" s="24">
        <v>104000</v>
      </c>
      <c r="H26" s="25">
        <f t="shared" si="0"/>
        <v>0.41599999999999998</v>
      </c>
      <c r="I26" s="24">
        <v>178000</v>
      </c>
      <c r="J26" s="25">
        <f t="shared" si="1"/>
        <v>0.71199999999999997</v>
      </c>
      <c r="K26" s="24"/>
      <c r="L26" s="26"/>
    </row>
    <row r="27" spans="2:12" x14ac:dyDescent="0.25">
      <c r="B27" s="20" t="s">
        <v>43</v>
      </c>
      <c r="C27" s="21" t="s">
        <v>15</v>
      </c>
      <c r="D27" s="22" t="s">
        <v>44</v>
      </c>
      <c r="E27" s="23">
        <v>206000</v>
      </c>
      <c r="F27" s="23">
        <v>178000</v>
      </c>
      <c r="G27" s="24">
        <v>78000</v>
      </c>
      <c r="H27" s="25">
        <f t="shared" si="0"/>
        <v>0.43820224719101125</v>
      </c>
      <c r="I27" s="24">
        <v>138000</v>
      </c>
      <c r="J27" s="25">
        <f t="shared" si="1"/>
        <v>0.7752808988764045</v>
      </c>
      <c r="K27" s="24"/>
      <c r="L27" s="26"/>
    </row>
    <row r="28" spans="2:12" x14ac:dyDescent="0.25">
      <c r="B28" s="20" t="s">
        <v>45</v>
      </c>
      <c r="C28" s="21" t="s">
        <v>15</v>
      </c>
      <c r="D28" s="22" t="s">
        <v>46</v>
      </c>
      <c r="E28" s="23">
        <v>51000</v>
      </c>
      <c r="F28" s="23">
        <v>51000</v>
      </c>
      <c r="G28" s="24">
        <v>0</v>
      </c>
      <c r="H28" s="25">
        <f t="shared" si="0"/>
        <v>0</v>
      </c>
      <c r="I28" s="24">
        <v>0</v>
      </c>
      <c r="J28" s="25">
        <f t="shared" si="1"/>
        <v>0</v>
      </c>
      <c r="K28" s="24"/>
      <c r="L28" s="26"/>
    </row>
    <row r="29" spans="2:12" x14ac:dyDescent="0.25">
      <c r="B29" s="20" t="s">
        <v>47</v>
      </c>
      <c r="C29" s="21" t="s">
        <v>15</v>
      </c>
      <c r="D29" s="22" t="s">
        <v>48</v>
      </c>
      <c r="E29" s="23">
        <v>20000</v>
      </c>
      <c r="F29" s="23">
        <v>7100</v>
      </c>
      <c r="G29" s="24">
        <v>0</v>
      </c>
      <c r="H29" s="25">
        <f t="shared" si="0"/>
        <v>0</v>
      </c>
      <c r="I29" s="24">
        <v>0</v>
      </c>
      <c r="J29" s="25">
        <f t="shared" si="1"/>
        <v>0</v>
      </c>
      <c r="K29" s="24"/>
      <c r="L29" s="26"/>
    </row>
    <row r="30" spans="2:12" x14ac:dyDescent="0.25">
      <c r="B30" s="20" t="s">
        <v>49</v>
      </c>
      <c r="C30" s="21" t="s">
        <v>15</v>
      </c>
      <c r="D30" s="22" t="s">
        <v>50</v>
      </c>
      <c r="E30" s="23">
        <v>40000</v>
      </c>
      <c r="F30" s="23">
        <v>40000</v>
      </c>
      <c r="G30" s="24">
        <v>0</v>
      </c>
      <c r="H30" s="25">
        <f t="shared" si="0"/>
        <v>0</v>
      </c>
      <c r="I30" s="24">
        <v>0</v>
      </c>
      <c r="J30" s="25">
        <f t="shared" si="1"/>
        <v>0</v>
      </c>
      <c r="K30" s="24"/>
      <c r="L30" s="26"/>
    </row>
    <row r="31" spans="2:12" x14ac:dyDescent="0.25">
      <c r="B31" s="20" t="s">
        <v>51</v>
      </c>
      <c r="C31" s="21" t="s">
        <v>15</v>
      </c>
      <c r="D31" s="22" t="s">
        <v>52</v>
      </c>
      <c r="E31" s="23">
        <v>140000</v>
      </c>
      <c r="F31" s="23">
        <v>140000</v>
      </c>
      <c r="G31" s="24">
        <v>44250</v>
      </c>
      <c r="H31" s="25">
        <f t="shared" si="0"/>
        <v>0.31607142857142856</v>
      </c>
      <c r="I31" s="24">
        <v>64996.72</v>
      </c>
      <c r="J31" s="25">
        <f t="shared" si="1"/>
        <v>0.46426228571428574</v>
      </c>
      <c r="K31" s="24"/>
      <c r="L31" s="26"/>
    </row>
    <row r="32" spans="2:12" x14ac:dyDescent="0.25">
      <c r="B32" s="20" t="s">
        <v>53</v>
      </c>
      <c r="C32" s="21" t="s">
        <v>15</v>
      </c>
      <c r="D32" s="22" t="s">
        <v>54</v>
      </c>
      <c r="E32" s="23">
        <v>30000</v>
      </c>
      <c r="F32" s="23">
        <v>15000</v>
      </c>
      <c r="G32" s="24">
        <v>12500</v>
      </c>
      <c r="H32" s="25">
        <f t="shared" si="0"/>
        <v>0.83333333333333337</v>
      </c>
      <c r="I32" s="24">
        <v>14610.49</v>
      </c>
      <c r="J32" s="25">
        <f t="shared" si="1"/>
        <v>0.97403266666666666</v>
      </c>
      <c r="K32" s="24"/>
      <c r="L32" s="26"/>
    </row>
    <row r="33" spans="2:12" x14ac:dyDescent="0.25">
      <c r="B33" s="20" t="s">
        <v>55</v>
      </c>
      <c r="C33" s="21" t="s">
        <v>15</v>
      </c>
      <c r="D33" s="22" t="s">
        <v>56</v>
      </c>
      <c r="E33" s="23">
        <v>50000</v>
      </c>
      <c r="F33" s="23">
        <v>50000</v>
      </c>
      <c r="G33" s="24">
        <v>8000</v>
      </c>
      <c r="H33" s="25">
        <f t="shared" si="0"/>
        <v>0.16</v>
      </c>
      <c r="I33" s="24">
        <v>0</v>
      </c>
      <c r="J33" s="25">
        <f t="shared" si="1"/>
        <v>0</v>
      </c>
      <c r="K33" s="24"/>
      <c r="L33" s="26"/>
    </row>
    <row r="34" spans="2:12" x14ac:dyDescent="0.25">
      <c r="B34" s="20" t="s">
        <v>57</v>
      </c>
      <c r="C34" s="21" t="s">
        <v>15</v>
      </c>
      <c r="D34" s="22" t="s">
        <v>58</v>
      </c>
      <c r="E34" s="23">
        <v>100000</v>
      </c>
      <c r="F34" s="23">
        <v>100000</v>
      </c>
      <c r="G34" s="24">
        <v>36238.26</v>
      </c>
      <c r="H34" s="25">
        <f t="shared" si="0"/>
        <v>0.3623826</v>
      </c>
      <c r="I34" s="24">
        <v>62383.87</v>
      </c>
      <c r="J34" s="25">
        <f t="shared" si="1"/>
        <v>0.62383870000000008</v>
      </c>
      <c r="K34" s="24"/>
      <c r="L34" s="26"/>
    </row>
    <row r="35" spans="2:12" x14ac:dyDescent="0.25">
      <c r="B35" s="20" t="s">
        <v>59</v>
      </c>
      <c r="C35" s="21" t="s">
        <v>15</v>
      </c>
      <c r="D35" s="22" t="s">
        <v>60</v>
      </c>
      <c r="E35" s="23">
        <v>80000</v>
      </c>
      <c r="F35" s="23">
        <v>80000</v>
      </c>
      <c r="G35" s="24">
        <v>3823.75</v>
      </c>
      <c r="H35" s="25">
        <f t="shared" si="0"/>
        <v>4.7796875000000003E-2</v>
      </c>
      <c r="I35" s="24">
        <v>31389.35</v>
      </c>
      <c r="J35" s="25">
        <f t="shared" si="1"/>
        <v>0.392366875</v>
      </c>
      <c r="K35" s="24"/>
      <c r="L35" s="26"/>
    </row>
    <row r="36" spans="2:12" x14ac:dyDescent="0.25">
      <c r="B36" s="20" t="s">
        <v>61</v>
      </c>
      <c r="C36" s="21" t="s">
        <v>15</v>
      </c>
      <c r="D36" s="22" t="s">
        <v>62</v>
      </c>
      <c r="E36" s="23">
        <v>1225000</v>
      </c>
      <c r="F36" s="23">
        <v>1162119.54</v>
      </c>
      <c r="G36" s="24">
        <v>392500</v>
      </c>
      <c r="H36" s="25">
        <f t="shared" si="0"/>
        <v>0.33774494489611628</v>
      </c>
      <c r="I36" s="24">
        <v>517928.66</v>
      </c>
      <c r="J36" s="25">
        <f t="shared" si="1"/>
        <v>0.44567588976259703</v>
      </c>
      <c r="K36" s="24"/>
      <c r="L36" s="26"/>
    </row>
    <row r="37" spans="2:12" x14ac:dyDescent="0.25">
      <c r="B37" s="20" t="s">
        <v>63</v>
      </c>
      <c r="C37" s="21" t="s">
        <v>15</v>
      </c>
      <c r="D37" s="22" t="s">
        <v>64</v>
      </c>
      <c r="E37" s="23">
        <v>20000</v>
      </c>
      <c r="F37" s="23">
        <v>21900</v>
      </c>
      <c r="G37" s="24">
        <v>21869.759999999998</v>
      </c>
      <c r="H37" s="25">
        <f t="shared" si="0"/>
        <v>0.99861917808219169</v>
      </c>
      <c r="I37" s="24">
        <v>21723.38</v>
      </c>
      <c r="J37" s="25">
        <f t="shared" si="1"/>
        <v>0.9919351598173517</v>
      </c>
      <c r="K37" s="24"/>
      <c r="L37" s="26"/>
    </row>
    <row r="38" spans="2:12" x14ac:dyDescent="0.25">
      <c r="B38" s="20" t="s">
        <v>65</v>
      </c>
      <c r="C38" s="21" t="s">
        <v>15</v>
      </c>
      <c r="D38" s="22" t="s">
        <v>66</v>
      </c>
      <c r="E38" s="23">
        <v>100</v>
      </c>
      <c r="F38" s="23">
        <v>100</v>
      </c>
      <c r="G38" s="24">
        <v>0</v>
      </c>
      <c r="H38" s="25">
        <f t="shared" si="0"/>
        <v>0</v>
      </c>
      <c r="I38" s="24">
        <v>0</v>
      </c>
      <c r="J38" s="25">
        <f t="shared" si="1"/>
        <v>0</v>
      </c>
      <c r="K38" s="24"/>
      <c r="L38" s="26"/>
    </row>
    <row r="39" spans="2:12" x14ac:dyDescent="0.25">
      <c r="B39" s="20" t="s">
        <v>67</v>
      </c>
      <c r="C39" s="21" t="s">
        <v>15</v>
      </c>
      <c r="D39" s="22" t="s">
        <v>68</v>
      </c>
      <c r="E39" s="23">
        <v>120245</v>
      </c>
      <c r="F39" s="23">
        <v>329372.84000000003</v>
      </c>
      <c r="G39" s="24">
        <v>154827.26999999999</v>
      </c>
      <c r="H39" s="25">
        <f t="shared" si="0"/>
        <v>0.47006690047667554</v>
      </c>
      <c r="I39" s="24">
        <v>210652.32</v>
      </c>
      <c r="J39" s="25">
        <f t="shared" si="1"/>
        <v>0.63955582980065995</v>
      </c>
      <c r="K39" s="24"/>
      <c r="L39" s="26"/>
    </row>
    <row r="40" spans="2:12" x14ac:dyDescent="0.25">
      <c r="B40" s="20" t="s">
        <v>69</v>
      </c>
      <c r="C40" s="21" t="s">
        <v>15</v>
      </c>
      <c r="D40" s="22" t="s">
        <v>70</v>
      </c>
      <c r="E40" s="23">
        <v>430000</v>
      </c>
      <c r="F40" s="23">
        <v>386700</v>
      </c>
      <c r="G40" s="24">
        <v>0</v>
      </c>
      <c r="H40" s="25">
        <f t="shared" si="0"/>
        <v>0</v>
      </c>
      <c r="I40" s="24">
        <v>0</v>
      </c>
      <c r="J40" s="25">
        <f t="shared" si="1"/>
        <v>0</v>
      </c>
      <c r="K40" s="24"/>
      <c r="L40" s="26"/>
    </row>
    <row r="41" spans="2:12" ht="16.5" thickBot="1" x14ac:dyDescent="0.3">
      <c r="B41" s="27" t="s">
        <v>71</v>
      </c>
      <c r="C41" s="28"/>
      <c r="D41" s="29"/>
      <c r="E41" s="30">
        <f>SUM(E13:E40)</f>
        <v>17195428.210000001</v>
      </c>
      <c r="F41" s="30">
        <f>SUM(F13:F40)</f>
        <v>17009576.399999999</v>
      </c>
      <c r="G41" s="30">
        <f>SUM(G13:G40)</f>
        <v>5418845.3499999996</v>
      </c>
      <c r="H41" s="31">
        <f t="shared" si="0"/>
        <v>0.31857614925672106</v>
      </c>
      <c r="I41" s="30">
        <f>SUM(I13:I40)</f>
        <v>9927028.1799999997</v>
      </c>
      <c r="J41" s="31">
        <f t="shared" si="1"/>
        <v>0.58361407401068499</v>
      </c>
      <c r="K41" s="32"/>
      <c r="L41" s="33"/>
    </row>
    <row r="42" spans="2:12" ht="16.5" thickBot="1" x14ac:dyDescent="0.3"/>
    <row r="43" spans="2:12" x14ac:dyDescent="0.25">
      <c r="B43" s="9" t="s">
        <v>5</v>
      </c>
      <c r="C43" s="10" t="s">
        <v>6</v>
      </c>
      <c r="D43" s="11" t="s">
        <v>7</v>
      </c>
      <c r="E43" s="11" t="s">
        <v>8</v>
      </c>
      <c r="F43" s="11" t="s">
        <v>9</v>
      </c>
      <c r="G43" s="12" t="s">
        <v>10</v>
      </c>
      <c r="H43" s="12"/>
      <c r="I43" s="12"/>
      <c r="J43" s="12"/>
      <c r="K43" s="12"/>
      <c r="L43" s="13"/>
    </row>
    <row r="44" spans="2:12" x14ac:dyDescent="0.25">
      <c r="B44" s="14"/>
      <c r="C44" s="15"/>
      <c r="D44" s="16"/>
      <c r="E44" s="16"/>
      <c r="F44" s="16"/>
      <c r="G44" s="17" t="s">
        <v>11</v>
      </c>
      <c r="H44" s="17"/>
      <c r="I44" s="17" t="s">
        <v>12</v>
      </c>
      <c r="J44" s="17"/>
      <c r="K44" s="17" t="s">
        <v>13</v>
      </c>
      <c r="L44" s="18"/>
    </row>
    <row r="45" spans="2:12" x14ac:dyDescent="0.25">
      <c r="B45" s="14"/>
      <c r="C45" s="19"/>
      <c r="D45" s="16"/>
      <c r="E45" s="16"/>
      <c r="F45" s="16"/>
      <c r="G45" s="17"/>
      <c r="H45" s="17"/>
      <c r="I45" s="17"/>
      <c r="J45" s="17"/>
      <c r="K45" s="17"/>
      <c r="L45" s="18"/>
    </row>
    <row r="46" spans="2:12" x14ac:dyDescent="0.25">
      <c r="B46" s="20" t="s">
        <v>72</v>
      </c>
      <c r="C46" s="21" t="s">
        <v>73</v>
      </c>
      <c r="D46" s="22" t="s">
        <v>74</v>
      </c>
      <c r="E46" s="23">
        <v>651000</v>
      </c>
      <c r="F46" s="23">
        <v>651000</v>
      </c>
      <c r="G46" s="24">
        <v>0</v>
      </c>
      <c r="H46" s="25">
        <f>G46/F46</f>
        <v>0</v>
      </c>
      <c r="I46" s="24">
        <v>0</v>
      </c>
      <c r="J46" s="25">
        <f>I46/F46</f>
        <v>0</v>
      </c>
      <c r="K46" s="24"/>
      <c r="L46" s="26"/>
    </row>
    <row r="47" spans="2:12" x14ac:dyDescent="0.25">
      <c r="B47" s="20" t="s">
        <v>75</v>
      </c>
      <c r="C47" s="21" t="s">
        <v>73</v>
      </c>
      <c r="D47" s="22" t="s">
        <v>76</v>
      </c>
      <c r="E47" s="23">
        <v>50000</v>
      </c>
      <c r="F47" s="23">
        <v>100</v>
      </c>
      <c r="G47" s="24">
        <v>0</v>
      </c>
      <c r="H47" s="25">
        <f t="shared" ref="H47:H74" si="2">G47/F47</f>
        <v>0</v>
      </c>
      <c r="I47" s="24">
        <v>0</v>
      </c>
      <c r="J47" s="25">
        <f t="shared" ref="J47:J74" si="3">I47/F47</f>
        <v>0</v>
      </c>
      <c r="K47" s="24"/>
      <c r="L47" s="26"/>
    </row>
    <row r="48" spans="2:12" x14ac:dyDescent="0.25">
      <c r="B48" s="20" t="s">
        <v>77</v>
      </c>
      <c r="C48" s="21" t="s">
        <v>73</v>
      </c>
      <c r="D48" s="22" t="s">
        <v>78</v>
      </c>
      <c r="E48" s="23">
        <v>1230000</v>
      </c>
      <c r="F48" s="23">
        <v>1509500</v>
      </c>
      <c r="G48" s="24">
        <v>673579.9</v>
      </c>
      <c r="H48" s="25">
        <f t="shared" si="2"/>
        <v>0.44622716131169265</v>
      </c>
      <c r="I48" s="24">
        <v>748000.32</v>
      </c>
      <c r="J48" s="25">
        <f t="shared" si="3"/>
        <v>0.49552853262669755</v>
      </c>
      <c r="K48" s="24"/>
      <c r="L48" s="26"/>
    </row>
    <row r="49" spans="2:12" x14ac:dyDescent="0.25">
      <c r="B49" s="20" t="s">
        <v>79</v>
      </c>
      <c r="C49" s="21" t="s">
        <v>73</v>
      </c>
      <c r="D49" s="22" t="s">
        <v>80</v>
      </c>
      <c r="E49" s="23">
        <v>588750</v>
      </c>
      <c r="F49" s="23">
        <v>844949.78</v>
      </c>
      <c r="G49" s="24">
        <v>253058.7</v>
      </c>
      <c r="H49" s="25">
        <f t="shared" si="2"/>
        <v>0.29949555108470471</v>
      </c>
      <c r="I49" s="24">
        <v>380862.84</v>
      </c>
      <c r="J49" s="25">
        <f t="shared" si="3"/>
        <v>0.45075204351198245</v>
      </c>
      <c r="K49" s="24"/>
      <c r="L49" s="26"/>
    </row>
    <row r="50" spans="2:12" x14ac:dyDescent="0.25">
      <c r="B50" s="20" t="s">
        <v>81</v>
      </c>
      <c r="C50" s="21" t="s">
        <v>73</v>
      </c>
      <c r="D50" s="22" t="s">
        <v>82</v>
      </c>
      <c r="E50" s="23">
        <v>80000</v>
      </c>
      <c r="F50" s="23">
        <v>80000</v>
      </c>
      <c r="G50" s="24">
        <v>0</v>
      </c>
      <c r="H50" s="25">
        <f t="shared" si="2"/>
        <v>0</v>
      </c>
      <c r="I50" s="24">
        <v>31365.03</v>
      </c>
      <c r="J50" s="25">
        <f t="shared" si="3"/>
        <v>0.39206287499999998</v>
      </c>
      <c r="K50" s="24"/>
      <c r="L50" s="26"/>
    </row>
    <row r="51" spans="2:12" x14ac:dyDescent="0.25">
      <c r="B51" s="20" t="s">
        <v>83</v>
      </c>
      <c r="C51" s="21" t="s">
        <v>73</v>
      </c>
      <c r="D51" s="22" t="s">
        <v>84</v>
      </c>
      <c r="E51" s="23">
        <v>15000</v>
      </c>
      <c r="F51" s="23">
        <v>7000</v>
      </c>
      <c r="G51" s="24">
        <v>0</v>
      </c>
      <c r="H51" s="25">
        <f t="shared" si="2"/>
        <v>0</v>
      </c>
      <c r="I51" s="24">
        <v>0</v>
      </c>
      <c r="J51" s="25">
        <f t="shared" si="3"/>
        <v>0</v>
      </c>
      <c r="K51" s="24"/>
      <c r="L51" s="26"/>
    </row>
    <row r="52" spans="2:12" x14ac:dyDescent="0.25">
      <c r="B52" s="20" t="s">
        <v>85</v>
      </c>
      <c r="C52" s="21" t="s">
        <v>73</v>
      </c>
      <c r="D52" s="22" t="s">
        <v>86</v>
      </c>
      <c r="E52" s="23">
        <v>250000</v>
      </c>
      <c r="F52" s="23">
        <v>230000</v>
      </c>
      <c r="G52" s="24">
        <v>31215.22</v>
      </c>
      <c r="H52" s="25">
        <f t="shared" si="2"/>
        <v>0.13571834782608697</v>
      </c>
      <c r="I52" s="24">
        <v>110669.02</v>
      </c>
      <c r="J52" s="25">
        <f t="shared" si="3"/>
        <v>0.48116965217391305</v>
      </c>
      <c r="K52" s="24"/>
      <c r="L52" s="26"/>
    </row>
    <row r="53" spans="2:12" x14ac:dyDescent="0.25">
      <c r="B53" s="20" t="s">
        <v>87</v>
      </c>
      <c r="C53" s="21" t="s">
        <v>73</v>
      </c>
      <c r="D53" s="22" t="s">
        <v>88</v>
      </c>
      <c r="E53" s="23">
        <v>974000</v>
      </c>
      <c r="F53" s="23">
        <v>974000</v>
      </c>
      <c r="G53" s="24">
        <v>497000</v>
      </c>
      <c r="H53" s="25">
        <f t="shared" si="2"/>
        <v>0.51026694045174537</v>
      </c>
      <c r="I53" s="24">
        <v>497000</v>
      </c>
      <c r="J53" s="25">
        <f t="shared" si="3"/>
        <v>0.51026694045174537</v>
      </c>
      <c r="K53" s="24"/>
      <c r="L53" s="26"/>
    </row>
    <row r="54" spans="2:12" x14ac:dyDescent="0.25">
      <c r="B54" s="20" t="s">
        <v>89</v>
      </c>
      <c r="C54" s="21" t="s">
        <v>73</v>
      </c>
      <c r="D54" s="22" t="s">
        <v>90</v>
      </c>
      <c r="E54" s="23">
        <v>386000</v>
      </c>
      <c r="F54" s="23">
        <v>469000</v>
      </c>
      <c r="G54" s="24">
        <v>134242.85999999999</v>
      </c>
      <c r="H54" s="25">
        <f t="shared" si="2"/>
        <v>0.28623211087420042</v>
      </c>
      <c r="I54" s="24">
        <v>146405.10999999999</v>
      </c>
      <c r="J54" s="25">
        <f t="shared" si="3"/>
        <v>0.31216441364605541</v>
      </c>
      <c r="K54" s="24"/>
      <c r="L54" s="26"/>
    </row>
    <row r="55" spans="2:12" x14ac:dyDescent="0.25">
      <c r="B55" s="20" t="s">
        <v>91</v>
      </c>
      <c r="C55" s="21" t="s">
        <v>73</v>
      </c>
      <c r="D55" s="22" t="s">
        <v>92</v>
      </c>
      <c r="E55" s="23">
        <v>537000</v>
      </c>
      <c r="F55" s="23">
        <v>1073479.98</v>
      </c>
      <c r="G55" s="24">
        <v>0</v>
      </c>
      <c r="H55" s="25">
        <f t="shared" si="2"/>
        <v>0</v>
      </c>
      <c r="I55" s="24">
        <v>152395.71</v>
      </c>
      <c r="J55" s="25">
        <f t="shared" si="3"/>
        <v>0.14196418455796445</v>
      </c>
      <c r="K55" s="24"/>
      <c r="L55" s="26"/>
    </row>
    <row r="56" spans="2:12" x14ac:dyDescent="0.25">
      <c r="B56" s="20" t="s">
        <v>93</v>
      </c>
      <c r="C56" s="21" t="s">
        <v>73</v>
      </c>
      <c r="D56" s="22" t="s">
        <v>94</v>
      </c>
      <c r="E56" s="23">
        <v>1530000</v>
      </c>
      <c r="F56" s="23">
        <v>1505000</v>
      </c>
      <c r="G56" s="24">
        <v>0</v>
      </c>
      <c r="H56" s="25">
        <f t="shared" si="2"/>
        <v>0</v>
      </c>
      <c r="I56" s="24">
        <v>0</v>
      </c>
      <c r="J56" s="25">
        <f t="shared" si="3"/>
        <v>0</v>
      </c>
      <c r="K56" s="24"/>
      <c r="L56" s="26"/>
    </row>
    <row r="57" spans="2:12" x14ac:dyDescent="0.25">
      <c r="B57" s="20" t="s">
        <v>95</v>
      </c>
      <c r="C57" s="21" t="s">
        <v>73</v>
      </c>
      <c r="D57" s="22" t="s">
        <v>96</v>
      </c>
      <c r="E57" s="23">
        <v>913250</v>
      </c>
      <c r="F57" s="23">
        <v>1091648.8400000001</v>
      </c>
      <c r="G57" s="24">
        <v>225362.31</v>
      </c>
      <c r="H57" s="25">
        <f t="shared" si="2"/>
        <v>0.20644212840458839</v>
      </c>
      <c r="I57" s="24">
        <v>390229.64</v>
      </c>
      <c r="J57" s="25">
        <f t="shared" si="3"/>
        <v>0.35746810302111437</v>
      </c>
      <c r="K57" s="24"/>
      <c r="L57" s="26"/>
    </row>
    <row r="58" spans="2:12" x14ac:dyDescent="0.25">
      <c r="B58" s="20" t="s">
        <v>97</v>
      </c>
      <c r="C58" s="21" t="s">
        <v>73</v>
      </c>
      <c r="D58" s="22" t="s">
        <v>98</v>
      </c>
      <c r="E58" s="23">
        <v>500</v>
      </c>
      <c r="F58" s="23">
        <v>27500</v>
      </c>
      <c r="G58" s="24">
        <v>0</v>
      </c>
      <c r="H58" s="25">
        <f t="shared" si="2"/>
        <v>0</v>
      </c>
      <c r="I58" s="24">
        <v>16830.79</v>
      </c>
      <c r="J58" s="25">
        <f t="shared" si="3"/>
        <v>0.61202872727272728</v>
      </c>
      <c r="K58" s="24"/>
      <c r="L58" s="26"/>
    </row>
    <row r="59" spans="2:12" x14ac:dyDescent="0.25">
      <c r="B59" s="20" t="s">
        <v>99</v>
      </c>
      <c r="C59" s="21" t="s">
        <v>73</v>
      </c>
      <c r="D59" s="22" t="s">
        <v>100</v>
      </c>
      <c r="E59" s="23">
        <v>320900</v>
      </c>
      <c r="F59" s="23">
        <v>639497.63</v>
      </c>
      <c r="G59" s="24">
        <v>132000</v>
      </c>
      <c r="H59" s="25">
        <f t="shared" si="2"/>
        <v>0.20641202376309042</v>
      </c>
      <c r="I59" s="24">
        <v>493400</v>
      </c>
      <c r="J59" s="25">
        <f t="shared" si="3"/>
        <v>0.77154312518718793</v>
      </c>
      <c r="K59" s="24"/>
      <c r="L59" s="26"/>
    </row>
    <row r="60" spans="2:12" x14ac:dyDescent="0.25">
      <c r="B60" s="20" t="s">
        <v>101</v>
      </c>
      <c r="C60" s="21" t="s">
        <v>73</v>
      </c>
      <c r="D60" s="22" t="s">
        <v>102</v>
      </c>
      <c r="E60" s="23">
        <v>589000</v>
      </c>
      <c r="F60" s="23">
        <v>1847500</v>
      </c>
      <c r="G60" s="24">
        <v>71941.53</v>
      </c>
      <c r="H60" s="25">
        <f t="shared" si="2"/>
        <v>3.8939935047361297E-2</v>
      </c>
      <c r="I60" s="24">
        <v>372755.79</v>
      </c>
      <c r="J60" s="25">
        <f t="shared" si="3"/>
        <v>0.20176226792963464</v>
      </c>
      <c r="K60" s="24"/>
      <c r="L60" s="26"/>
    </row>
    <row r="61" spans="2:12" x14ac:dyDescent="0.25">
      <c r="B61" s="20" t="s">
        <v>103</v>
      </c>
      <c r="C61" s="21" t="s">
        <v>73</v>
      </c>
      <c r="D61" s="22" t="s">
        <v>104</v>
      </c>
      <c r="E61" s="23">
        <v>8000</v>
      </c>
      <c r="F61" s="23">
        <v>11000</v>
      </c>
      <c r="G61" s="24">
        <v>2360.4</v>
      </c>
      <c r="H61" s="25">
        <f t="shared" si="2"/>
        <v>0.21458181818181818</v>
      </c>
      <c r="I61" s="24">
        <v>10049.9</v>
      </c>
      <c r="J61" s="25">
        <f t="shared" si="3"/>
        <v>0.91362727272727273</v>
      </c>
      <c r="K61" s="24"/>
      <c r="L61" s="26"/>
    </row>
    <row r="62" spans="2:12" x14ac:dyDescent="0.25">
      <c r="B62" s="20" t="s">
        <v>105</v>
      </c>
      <c r="C62" s="21" t="s">
        <v>73</v>
      </c>
      <c r="D62" s="22" t="s">
        <v>106</v>
      </c>
      <c r="E62" s="23">
        <v>36000</v>
      </c>
      <c r="F62" s="23">
        <v>30000</v>
      </c>
      <c r="G62" s="24">
        <v>5000</v>
      </c>
      <c r="H62" s="25">
        <f t="shared" si="2"/>
        <v>0.16666666666666666</v>
      </c>
      <c r="I62" s="24">
        <v>5000</v>
      </c>
      <c r="J62" s="25">
        <f t="shared" si="3"/>
        <v>0.16666666666666666</v>
      </c>
      <c r="K62" s="24"/>
      <c r="L62" s="26"/>
    </row>
    <row r="63" spans="2:12" x14ac:dyDescent="0.25">
      <c r="B63" s="20" t="s">
        <v>107</v>
      </c>
      <c r="C63" s="21" t="s">
        <v>73</v>
      </c>
      <c r="D63" s="22" t="s">
        <v>108</v>
      </c>
      <c r="E63" s="23">
        <v>26000</v>
      </c>
      <c r="F63" s="23">
        <v>200</v>
      </c>
      <c r="G63" s="24">
        <v>0</v>
      </c>
      <c r="H63" s="25">
        <f t="shared" si="2"/>
        <v>0</v>
      </c>
      <c r="I63" s="24">
        <v>0</v>
      </c>
      <c r="J63" s="25">
        <f t="shared" si="3"/>
        <v>0</v>
      </c>
      <c r="K63" s="24"/>
      <c r="L63" s="26"/>
    </row>
    <row r="64" spans="2:12" x14ac:dyDescent="0.25">
      <c r="B64" s="20" t="s">
        <v>109</v>
      </c>
      <c r="C64" s="21" t="s">
        <v>73</v>
      </c>
      <c r="D64" s="22" t="s">
        <v>110</v>
      </c>
      <c r="E64" s="23">
        <v>10100</v>
      </c>
      <c r="F64" s="23">
        <v>1100</v>
      </c>
      <c r="G64" s="24">
        <v>0</v>
      </c>
      <c r="H64" s="25">
        <f t="shared" si="2"/>
        <v>0</v>
      </c>
      <c r="I64" s="24">
        <v>0</v>
      </c>
      <c r="J64" s="25">
        <f t="shared" si="3"/>
        <v>0</v>
      </c>
      <c r="K64" s="24"/>
      <c r="L64" s="26"/>
    </row>
    <row r="65" spans="2:12" x14ac:dyDescent="0.25">
      <c r="B65" s="20" t="s">
        <v>111</v>
      </c>
      <c r="C65" s="21" t="s">
        <v>73</v>
      </c>
      <c r="D65" s="22" t="s">
        <v>112</v>
      </c>
      <c r="E65" s="23">
        <v>5000</v>
      </c>
      <c r="F65" s="23">
        <v>500</v>
      </c>
      <c r="G65" s="24">
        <v>0</v>
      </c>
      <c r="H65" s="25">
        <f t="shared" si="2"/>
        <v>0</v>
      </c>
      <c r="I65" s="24">
        <v>0</v>
      </c>
      <c r="J65" s="25">
        <f t="shared" si="3"/>
        <v>0</v>
      </c>
      <c r="K65" s="24"/>
      <c r="L65" s="26"/>
    </row>
    <row r="66" spans="2:12" x14ac:dyDescent="0.25">
      <c r="B66" s="20" t="s">
        <v>113</v>
      </c>
      <c r="C66" s="21" t="s">
        <v>73</v>
      </c>
      <c r="D66" s="34" t="s">
        <v>114</v>
      </c>
      <c r="E66" s="35">
        <v>100000</v>
      </c>
      <c r="F66" s="35">
        <v>118000</v>
      </c>
      <c r="G66" s="36">
        <v>118000</v>
      </c>
      <c r="H66" s="25">
        <f t="shared" si="2"/>
        <v>1</v>
      </c>
      <c r="I66" s="24">
        <v>118000</v>
      </c>
      <c r="J66" s="25">
        <f t="shared" si="3"/>
        <v>1</v>
      </c>
      <c r="K66" s="36"/>
      <c r="L66" s="37"/>
    </row>
    <row r="67" spans="2:12" x14ac:dyDescent="0.25">
      <c r="B67" s="20" t="s">
        <v>115</v>
      </c>
      <c r="C67" s="21" t="s">
        <v>73</v>
      </c>
      <c r="D67" s="34" t="s">
        <v>116</v>
      </c>
      <c r="E67" s="35">
        <v>21600</v>
      </c>
      <c r="F67" s="35">
        <v>19200</v>
      </c>
      <c r="G67" s="36">
        <v>0</v>
      </c>
      <c r="H67" s="25">
        <f t="shared" si="2"/>
        <v>0</v>
      </c>
      <c r="I67" s="24">
        <v>0</v>
      </c>
      <c r="J67" s="25">
        <f t="shared" si="3"/>
        <v>0</v>
      </c>
      <c r="K67" s="36"/>
      <c r="L67" s="37"/>
    </row>
    <row r="68" spans="2:12" x14ac:dyDescent="0.25">
      <c r="B68" s="20" t="s">
        <v>117</v>
      </c>
      <c r="C68" s="21" t="s">
        <v>73</v>
      </c>
      <c r="D68" s="34" t="s">
        <v>118</v>
      </c>
      <c r="E68" s="35">
        <v>64500</v>
      </c>
      <c r="F68" s="35">
        <v>64500</v>
      </c>
      <c r="G68" s="36">
        <v>0</v>
      </c>
      <c r="H68" s="25">
        <f t="shared" si="2"/>
        <v>0</v>
      </c>
      <c r="I68" s="24">
        <v>8725</v>
      </c>
      <c r="J68" s="25">
        <f t="shared" si="3"/>
        <v>0.13527131782945737</v>
      </c>
      <c r="K68" s="36"/>
      <c r="L68" s="37"/>
    </row>
    <row r="69" spans="2:12" x14ac:dyDescent="0.25">
      <c r="B69" s="20" t="s">
        <v>119</v>
      </c>
      <c r="C69" s="21" t="s">
        <v>73</v>
      </c>
      <c r="D69" s="34" t="s">
        <v>120</v>
      </c>
      <c r="E69" s="35">
        <v>253250</v>
      </c>
      <c r="F69" s="35">
        <v>253250</v>
      </c>
      <c r="G69" s="36">
        <v>0</v>
      </c>
      <c r="H69" s="25">
        <f t="shared" si="2"/>
        <v>0</v>
      </c>
      <c r="I69" s="24">
        <v>0</v>
      </c>
      <c r="J69" s="25">
        <f t="shared" si="3"/>
        <v>0</v>
      </c>
      <c r="K69" s="36"/>
      <c r="L69" s="37"/>
    </row>
    <row r="70" spans="2:12" x14ac:dyDescent="0.25">
      <c r="B70" s="20" t="s">
        <v>121</v>
      </c>
      <c r="C70" s="21" t="s">
        <v>73</v>
      </c>
      <c r="D70" s="34" t="s">
        <v>122</v>
      </c>
      <c r="E70" s="35">
        <v>0</v>
      </c>
      <c r="F70" s="35">
        <v>57100</v>
      </c>
      <c r="G70" s="36">
        <v>0</v>
      </c>
      <c r="H70" s="25">
        <f t="shared" si="2"/>
        <v>0</v>
      </c>
      <c r="I70" s="24">
        <v>57000</v>
      </c>
      <c r="J70" s="25">
        <f t="shared" si="3"/>
        <v>0.99824868651488619</v>
      </c>
      <c r="K70" s="36"/>
      <c r="L70" s="37"/>
    </row>
    <row r="71" spans="2:12" x14ac:dyDescent="0.25">
      <c r="B71" s="20" t="s">
        <v>123</v>
      </c>
      <c r="C71" s="21" t="s">
        <v>73</v>
      </c>
      <c r="D71" s="34" t="s">
        <v>124</v>
      </c>
      <c r="E71" s="35">
        <v>0</v>
      </c>
      <c r="F71" s="35">
        <v>43000</v>
      </c>
      <c r="G71" s="36">
        <v>0</v>
      </c>
      <c r="H71" s="25">
        <f t="shared" si="2"/>
        <v>0</v>
      </c>
      <c r="I71" s="24">
        <v>0</v>
      </c>
      <c r="J71" s="25">
        <f t="shared" si="3"/>
        <v>0</v>
      </c>
      <c r="K71" s="36"/>
      <c r="L71" s="37"/>
    </row>
    <row r="72" spans="2:12" x14ac:dyDescent="0.25">
      <c r="B72" s="20" t="s">
        <v>125</v>
      </c>
      <c r="C72" s="21" t="s">
        <v>73</v>
      </c>
      <c r="D72" s="34" t="s">
        <v>126</v>
      </c>
      <c r="E72" s="35">
        <v>0</v>
      </c>
      <c r="F72" s="35">
        <v>4308930</v>
      </c>
      <c r="G72" s="36">
        <v>0</v>
      </c>
      <c r="H72" s="25">
        <f t="shared" si="2"/>
        <v>0</v>
      </c>
      <c r="I72" s="24">
        <v>0</v>
      </c>
      <c r="J72" s="25">
        <f t="shared" si="3"/>
        <v>0</v>
      </c>
      <c r="K72" s="36"/>
      <c r="L72" s="37"/>
    </row>
    <row r="73" spans="2:12" x14ac:dyDescent="0.25">
      <c r="B73" s="20" t="s">
        <v>127</v>
      </c>
      <c r="C73" s="21" t="s">
        <v>73</v>
      </c>
      <c r="D73" s="34" t="s">
        <v>128</v>
      </c>
      <c r="E73" s="35">
        <v>0</v>
      </c>
      <c r="F73" s="35">
        <v>0</v>
      </c>
      <c r="G73" s="36">
        <v>0</v>
      </c>
      <c r="H73" s="25" t="e">
        <f t="shared" si="2"/>
        <v>#DIV/0!</v>
      </c>
      <c r="I73" s="24">
        <v>0</v>
      </c>
      <c r="J73" s="25" t="e">
        <f t="shared" si="3"/>
        <v>#DIV/0!</v>
      </c>
      <c r="K73" s="36"/>
      <c r="L73" s="37"/>
    </row>
    <row r="74" spans="2:12" ht="16.5" thickBot="1" x14ac:dyDescent="0.3">
      <c r="B74" s="27" t="s">
        <v>129</v>
      </c>
      <c r="C74" s="28"/>
      <c r="D74" s="29"/>
      <c r="E74" s="30">
        <f>SUM(E46:E73)</f>
        <v>8639850</v>
      </c>
      <c r="F74" s="30">
        <f>SUM(F46:F73)</f>
        <v>15856956.23</v>
      </c>
      <c r="G74" s="30">
        <f>SUM(G46:G73)</f>
        <v>2143760.92</v>
      </c>
      <c r="H74" s="31">
        <f t="shared" si="2"/>
        <v>0.13519372122275194</v>
      </c>
      <c r="I74" s="30">
        <f>SUM(I46:I73)</f>
        <v>3538689.15</v>
      </c>
      <c r="J74" s="31">
        <f t="shared" si="3"/>
        <v>0.22316320349709384</v>
      </c>
      <c r="K74" s="32"/>
      <c r="L74" s="33"/>
    </row>
    <row r="75" spans="2:12" ht="16.5" thickBot="1" x14ac:dyDescent="0.3"/>
    <row r="76" spans="2:12" x14ac:dyDescent="0.25">
      <c r="B76" s="9" t="s">
        <v>5</v>
      </c>
      <c r="C76" s="10" t="s">
        <v>6</v>
      </c>
      <c r="D76" s="11" t="s">
        <v>7</v>
      </c>
      <c r="E76" s="11" t="s">
        <v>8</v>
      </c>
      <c r="F76" s="11" t="s">
        <v>9</v>
      </c>
      <c r="G76" s="12" t="s">
        <v>10</v>
      </c>
      <c r="H76" s="12"/>
      <c r="I76" s="12"/>
      <c r="J76" s="12"/>
      <c r="K76" s="12"/>
      <c r="L76" s="13"/>
    </row>
    <row r="77" spans="2:12" x14ac:dyDescent="0.25">
      <c r="B77" s="14"/>
      <c r="C77" s="15"/>
      <c r="D77" s="16"/>
      <c r="E77" s="16"/>
      <c r="F77" s="16"/>
      <c r="G77" s="17" t="s">
        <v>11</v>
      </c>
      <c r="H77" s="17"/>
      <c r="I77" s="17" t="s">
        <v>12</v>
      </c>
      <c r="J77" s="17"/>
      <c r="K77" s="17" t="s">
        <v>13</v>
      </c>
      <c r="L77" s="18"/>
    </row>
    <row r="78" spans="2:12" x14ac:dyDescent="0.25">
      <c r="B78" s="14"/>
      <c r="C78" s="19"/>
      <c r="D78" s="16"/>
      <c r="E78" s="16"/>
      <c r="F78" s="16"/>
      <c r="G78" s="17"/>
      <c r="H78" s="17"/>
      <c r="I78" s="17"/>
      <c r="J78" s="17"/>
      <c r="K78" s="17"/>
      <c r="L78" s="18"/>
    </row>
    <row r="79" spans="2:12" x14ac:dyDescent="0.25">
      <c r="B79" s="20" t="s">
        <v>130</v>
      </c>
      <c r="C79" s="21" t="s">
        <v>131</v>
      </c>
      <c r="D79" s="22" t="s">
        <v>132</v>
      </c>
      <c r="E79" s="23">
        <v>2430000</v>
      </c>
      <c r="F79" s="23">
        <v>2447000</v>
      </c>
      <c r="G79" s="24">
        <v>745241.46</v>
      </c>
      <c r="H79" s="25">
        <f>G79/F79</f>
        <v>0.30455310993052714</v>
      </c>
      <c r="I79" s="24">
        <v>1546230.87</v>
      </c>
      <c r="J79" s="25">
        <f>I79/F79</f>
        <v>0.63188838169186767</v>
      </c>
      <c r="K79" s="24"/>
      <c r="L79" s="26"/>
    </row>
    <row r="80" spans="2:12" x14ac:dyDescent="0.25">
      <c r="B80" s="20" t="s">
        <v>133</v>
      </c>
      <c r="C80" s="21" t="s">
        <v>131</v>
      </c>
      <c r="D80" s="22" t="s">
        <v>134</v>
      </c>
      <c r="E80" s="23">
        <v>30000</v>
      </c>
      <c r="F80" s="23">
        <v>13000</v>
      </c>
      <c r="G80" s="24">
        <v>5680</v>
      </c>
      <c r="H80" s="25">
        <f t="shared" ref="H80:H143" si="4">G80/F80</f>
        <v>0.43692307692307691</v>
      </c>
      <c r="I80" s="24">
        <v>11830</v>
      </c>
      <c r="J80" s="25">
        <f t="shared" ref="J80:J218" si="5">I80/F80</f>
        <v>0.91</v>
      </c>
      <c r="K80" s="24"/>
      <c r="L80" s="26"/>
    </row>
    <row r="81" spans="2:12" x14ac:dyDescent="0.25">
      <c r="B81" s="20" t="s">
        <v>135</v>
      </c>
      <c r="C81" s="21" t="s">
        <v>131</v>
      </c>
      <c r="D81" s="22" t="s">
        <v>136</v>
      </c>
      <c r="E81" s="23">
        <v>430000</v>
      </c>
      <c r="F81" s="23">
        <v>430000</v>
      </c>
      <c r="G81" s="24">
        <v>116896.49</v>
      </c>
      <c r="H81" s="25">
        <f t="shared" si="4"/>
        <v>0.27185230232558139</v>
      </c>
      <c r="I81" s="24">
        <v>235374.56</v>
      </c>
      <c r="J81" s="25">
        <f t="shared" si="5"/>
        <v>0.54738269767441861</v>
      </c>
      <c r="K81" s="24"/>
      <c r="L81" s="26"/>
    </row>
    <row r="82" spans="2:12" x14ac:dyDescent="0.25">
      <c r="B82" s="20" t="s">
        <v>137</v>
      </c>
      <c r="C82" s="21" t="s">
        <v>131</v>
      </c>
      <c r="D82" s="22" t="s">
        <v>136</v>
      </c>
      <c r="E82" s="23">
        <v>500000</v>
      </c>
      <c r="F82" s="23">
        <v>434450</v>
      </c>
      <c r="G82" s="24">
        <v>55757.31</v>
      </c>
      <c r="H82" s="25">
        <f t="shared" si="4"/>
        <v>0.12833999309471744</v>
      </c>
      <c r="I82" s="24">
        <v>202880.23</v>
      </c>
      <c r="J82" s="25">
        <f t="shared" si="5"/>
        <v>0.46698177005409142</v>
      </c>
      <c r="K82" s="24"/>
      <c r="L82" s="26"/>
    </row>
    <row r="83" spans="2:12" x14ac:dyDescent="0.25">
      <c r="B83" s="20" t="s">
        <v>138</v>
      </c>
      <c r="C83" s="21" t="s">
        <v>131</v>
      </c>
      <c r="D83" s="22" t="s">
        <v>139</v>
      </c>
      <c r="E83" s="23">
        <v>3076000</v>
      </c>
      <c r="F83" s="23">
        <v>3111300</v>
      </c>
      <c r="G83" s="24">
        <v>1110385.8</v>
      </c>
      <c r="H83" s="25">
        <f t="shared" si="4"/>
        <v>0.3568880532253399</v>
      </c>
      <c r="I83" s="24">
        <v>2314442.96</v>
      </c>
      <c r="J83" s="25">
        <f t="shared" si="5"/>
        <v>0.74388292996496641</v>
      </c>
      <c r="K83" s="24"/>
      <c r="L83" s="26"/>
    </row>
    <row r="84" spans="2:12" x14ac:dyDescent="0.25">
      <c r="B84" s="20" t="s">
        <v>140</v>
      </c>
      <c r="C84" s="21" t="s">
        <v>131</v>
      </c>
      <c r="D84" s="22" t="s">
        <v>141</v>
      </c>
      <c r="E84" s="23">
        <v>25000</v>
      </c>
      <c r="F84" s="23">
        <v>24700</v>
      </c>
      <c r="G84" s="24">
        <v>13414.67</v>
      </c>
      <c r="H84" s="25">
        <f t="shared" si="4"/>
        <v>0.54310404858299599</v>
      </c>
      <c r="I84" s="24">
        <v>18163.419999999998</v>
      </c>
      <c r="J84" s="25">
        <f t="shared" si="5"/>
        <v>0.73536113360323885</v>
      </c>
      <c r="K84" s="24"/>
      <c r="L84" s="26"/>
    </row>
    <row r="85" spans="2:12" x14ac:dyDescent="0.25">
      <c r="B85" s="20" t="s">
        <v>142</v>
      </c>
      <c r="C85" s="21" t="s">
        <v>131</v>
      </c>
      <c r="D85" s="22" t="s">
        <v>143</v>
      </c>
      <c r="E85" s="23">
        <v>3000</v>
      </c>
      <c r="F85" s="23">
        <v>3000</v>
      </c>
      <c r="G85" s="24">
        <v>960</v>
      </c>
      <c r="H85" s="25">
        <f t="shared" si="4"/>
        <v>0.32</v>
      </c>
      <c r="I85" s="24">
        <v>1281.3</v>
      </c>
      <c r="J85" s="25">
        <f t="shared" si="5"/>
        <v>0.42709999999999998</v>
      </c>
      <c r="K85" s="24"/>
      <c r="L85" s="26"/>
    </row>
    <row r="86" spans="2:12" x14ac:dyDescent="0.25">
      <c r="B86" s="20" t="s">
        <v>144</v>
      </c>
      <c r="C86" s="21" t="s">
        <v>131</v>
      </c>
      <c r="D86" s="22" t="s">
        <v>145</v>
      </c>
      <c r="E86" s="23">
        <v>175500</v>
      </c>
      <c r="F86" s="23">
        <v>306500</v>
      </c>
      <c r="G86" s="24">
        <v>28272.76</v>
      </c>
      <c r="H86" s="25">
        <f t="shared" si="4"/>
        <v>9.2243915171288743E-2</v>
      </c>
      <c r="I86" s="24">
        <v>142333.10999999999</v>
      </c>
      <c r="J86" s="25">
        <f t="shared" si="5"/>
        <v>0.46438208809135395</v>
      </c>
      <c r="K86" s="24"/>
      <c r="L86" s="26"/>
    </row>
    <row r="87" spans="2:12" x14ac:dyDescent="0.25">
      <c r="B87" s="20" t="s">
        <v>146</v>
      </c>
      <c r="C87" s="21" t="s">
        <v>131</v>
      </c>
      <c r="D87" s="22" t="s">
        <v>147</v>
      </c>
      <c r="E87" s="23">
        <v>160000</v>
      </c>
      <c r="F87" s="23">
        <v>254964.28</v>
      </c>
      <c r="G87" s="24">
        <v>38125.26</v>
      </c>
      <c r="H87" s="25">
        <f t="shared" si="4"/>
        <v>0.14953176970515245</v>
      </c>
      <c r="I87" s="24">
        <v>89272.12</v>
      </c>
      <c r="J87" s="25">
        <f t="shared" si="5"/>
        <v>0.3501357915704898</v>
      </c>
      <c r="K87" s="24"/>
      <c r="L87" s="26"/>
    </row>
    <row r="88" spans="2:12" x14ac:dyDescent="0.25">
      <c r="B88" s="20" t="s">
        <v>148</v>
      </c>
      <c r="C88" s="21" t="s">
        <v>131</v>
      </c>
      <c r="D88" s="22" t="s">
        <v>149</v>
      </c>
      <c r="E88" s="23">
        <v>300000</v>
      </c>
      <c r="F88" s="23">
        <v>54500</v>
      </c>
      <c r="G88" s="24">
        <v>0</v>
      </c>
      <c r="H88" s="25">
        <f t="shared" si="4"/>
        <v>0</v>
      </c>
      <c r="I88" s="24">
        <v>0</v>
      </c>
      <c r="J88" s="25">
        <f t="shared" si="5"/>
        <v>0</v>
      </c>
      <c r="K88" s="24"/>
      <c r="L88" s="26"/>
    </row>
    <row r="89" spans="2:12" x14ac:dyDescent="0.25">
      <c r="B89" s="20" t="s">
        <v>150</v>
      </c>
      <c r="C89" s="21" t="s">
        <v>131</v>
      </c>
      <c r="D89" s="22" t="s">
        <v>151</v>
      </c>
      <c r="E89" s="23">
        <v>238500</v>
      </c>
      <c r="F89" s="23">
        <v>233000</v>
      </c>
      <c r="G89" s="24">
        <v>25414.400000000001</v>
      </c>
      <c r="H89" s="25">
        <f t="shared" si="4"/>
        <v>0.10907467811158798</v>
      </c>
      <c r="I89" s="24">
        <v>95630.56</v>
      </c>
      <c r="J89" s="25">
        <f t="shared" si="5"/>
        <v>0.41043158798283264</v>
      </c>
      <c r="K89" s="24"/>
      <c r="L89" s="26"/>
    </row>
    <row r="90" spans="2:12" x14ac:dyDescent="0.25">
      <c r="B90" s="20" t="s">
        <v>152</v>
      </c>
      <c r="C90" s="21" t="s">
        <v>131</v>
      </c>
      <c r="D90" s="22" t="s">
        <v>153</v>
      </c>
      <c r="E90" s="23">
        <v>6163568</v>
      </c>
      <c r="F90" s="23">
        <v>6151568</v>
      </c>
      <c r="G90" s="24">
        <v>1961993.39</v>
      </c>
      <c r="H90" s="25">
        <f t="shared" si="4"/>
        <v>0.31894199820273461</v>
      </c>
      <c r="I90" s="24">
        <v>4196208.68</v>
      </c>
      <c r="J90" s="25">
        <f t="shared" si="5"/>
        <v>0.68213643740912877</v>
      </c>
      <c r="K90" s="24"/>
      <c r="L90" s="26"/>
    </row>
    <row r="91" spans="2:12" x14ac:dyDescent="0.25">
      <c r="B91" s="20" t="s">
        <v>154</v>
      </c>
      <c r="C91" s="21" t="s">
        <v>131</v>
      </c>
      <c r="D91" s="22" t="s">
        <v>155</v>
      </c>
      <c r="E91" s="23">
        <v>400</v>
      </c>
      <c r="F91" s="23">
        <v>6200</v>
      </c>
      <c r="G91" s="24">
        <v>0</v>
      </c>
      <c r="H91" s="25">
        <f t="shared" si="4"/>
        <v>0</v>
      </c>
      <c r="I91" s="24">
        <v>0</v>
      </c>
      <c r="J91" s="25">
        <f t="shared" si="5"/>
        <v>0</v>
      </c>
      <c r="K91" s="24"/>
      <c r="L91" s="26"/>
    </row>
    <row r="92" spans="2:12" x14ac:dyDescent="0.25">
      <c r="B92" s="20" t="s">
        <v>156</v>
      </c>
      <c r="C92" s="21" t="s">
        <v>131</v>
      </c>
      <c r="D92" s="22" t="s">
        <v>157</v>
      </c>
      <c r="E92" s="23">
        <v>220000</v>
      </c>
      <c r="F92" s="23">
        <v>220000</v>
      </c>
      <c r="G92" s="24">
        <v>58851.8</v>
      </c>
      <c r="H92" s="25">
        <f t="shared" si="4"/>
        <v>0.26750818181818181</v>
      </c>
      <c r="I92" s="24">
        <v>119439.21</v>
      </c>
      <c r="J92" s="25">
        <f t="shared" si="5"/>
        <v>0.54290550000000004</v>
      </c>
      <c r="K92" s="24"/>
      <c r="L92" s="26"/>
    </row>
    <row r="93" spans="2:12" x14ac:dyDescent="0.25">
      <c r="B93" s="20" t="s">
        <v>158</v>
      </c>
      <c r="C93" s="21" t="s">
        <v>131</v>
      </c>
      <c r="D93" s="22" t="s">
        <v>159</v>
      </c>
      <c r="E93" s="23">
        <v>720000</v>
      </c>
      <c r="F93" s="23">
        <v>720000</v>
      </c>
      <c r="G93" s="24">
        <v>213140.24</v>
      </c>
      <c r="H93" s="25">
        <f t="shared" si="4"/>
        <v>0.2960281111111111</v>
      </c>
      <c r="I93" s="24">
        <v>468608.08</v>
      </c>
      <c r="J93" s="25">
        <f t="shared" si="5"/>
        <v>0.65084455555555554</v>
      </c>
      <c r="K93" s="24"/>
      <c r="L93" s="26"/>
    </row>
    <row r="94" spans="2:12" x14ac:dyDescent="0.25">
      <c r="B94" s="20" t="s">
        <v>160</v>
      </c>
      <c r="C94" s="21" t="s">
        <v>131</v>
      </c>
      <c r="D94" s="22" t="s">
        <v>161</v>
      </c>
      <c r="E94" s="23">
        <v>3154000</v>
      </c>
      <c r="F94" s="23">
        <v>3182900</v>
      </c>
      <c r="G94" s="24">
        <v>1082401.8</v>
      </c>
      <c r="H94" s="25">
        <f t="shared" si="4"/>
        <v>0.34006779980520913</v>
      </c>
      <c r="I94" s="24">
        <v>2072711.41</v>
      </c>
      <c r="J94" s="25">
        <f t="shared" si="5"/>
        <v>0.65120217725973162</v>
      </c>
      <c r="K94" s="24"/>
      <c r="L94" s="26"/>
    </row>
    <row r="95" spans="2:12" x14ac:dyDescent="0.25">
      <c r="B95" s="20" t="s">
        <v>162</v>
      </c>
      <c r="C95" s="21" t="s">
        <v>131</v>
      </c>
      <c r="D95" s="22" t="s">
        <v>163</v>
      </c>
      <c r="E95" s="23">
        <v>200000</v>
      </c>
      <c r="F95" s="23">
        <v>300000</v>
      </c>
      <c r="G95" s="24">
        <v>12236.51</v>
      </c>
      <c r="H95" s="25">
        <f t="shared" si="4"/>
        <v>4.0788366666666666E-2</v>
      </c>
      <c r="I95" s="24">
        <v>58632.69</v>
      </c>
      <c r="J95" s="25">
        <f t="shared" si="5"/>
        <v>0.19544230000000001</v>
      </c>
      <c r="K95" s="24"/>
      <c r="L95" s="26"/>
    </row>
    <row r="96" spans="2:12" x14ac:dyDescent="0.25">
      <c r="B96" s="20" t="s">
        <v>164</v>
      </c>
      <c r="C96" s="21" t="s">
        <v>131</v>
      </c>
      <c r="D96" s="22" t="s">
        <v>165</v>
      </c>
      <c r="E96" s="23">
        <v>7596700</v>
      </c>
      <c r="F96" s="23">
        <v>6687800</v>
      </c>
      <c r="G96" s="24">
        <v>2336381.7599999998</v>
      </c>
      <c r="H96" s="25">
        <f t="shared" si="4"/>
        <v>0.34934982505457696</v>
      </c>
      <c r="I96" s="24">
        <v>4850811.3600000003</v>
      </c>
      <c r="J96" s="25">
        <f t="shared" si="5"/>
        <v>0.72532243189090584</v>
      </c>
      <c r="K96" s="24"/>
      <c r="L96" s="26"/>
    </row>
    <row r="97" spans="2:12" x14ac:dyDescent="0.25">
      <c r="B97" s="20" t="s">
        <v>166</v>
      </c>
      <c r="C97" s="21" t="s">
        <v>131</v>
      </c>
      <c r="D97" s="22" t="s">
        <v>167</v>
      </c>
      <c r="E97" s="23">
        <v>60000</v>
      </c>
      <c r="F97" s="23">
        <v>34550</v>
      </c>
      <c r="G97" s="24">
        <v>1353.05</v>
      </c>
      <c r="H97" s="25">
        <f t="shared" si="4"/>
        <v>3.9162083936324164E-2</v>
      </c>
      <c r="I97" s="24">
        <v>4189.01</v>
      </c>
      <c r="J97" s="25">
        <f t="shared" si="5"/>
        <v>0.12124486251808973</v>
      </c>
      <c r="K97" s="24"/>
      <c r="L97" s="26"/>
    </row>
    <row r="98" spans="2:12" x14ac:dyDescent="0.25">
      <c r="B98" s="20" t="s">
        <v>168</v>
      </c>
      <c r="C98" s="21" t="s">
        <v>131</v>
      </c>
      <c r="D98" s="22" t="s">
        <v>169</v>
      </c>
      <c r="E98" s="23">
        <v>2500</v>
      </c>
      <c r="F98" s="23">
        <v>2500</v>
      </c>
      <c r="G98" s="24">
        <v>0</v>
      </c>
      <c r="H98" s="25">
        <f t="shared" si="4"/>
        <v>0</v>
      </c>
      <c r="I98" s="24">
        <v>0</v>
      </c>
      <c r="J98" s="25">
        <f t="shared" si="5"/>
        <v>0</v>
      </c>
      <c r="K98" s="24"/>
      <c r="L98" s="26"/>
    </row>
    <row r="99" spans="2:12" x14ac:dyDescent="0.25">
      <c r="B99" s="20" t="s">
        <v>170</v>
      </c>
      <c r="C99" s="21" t="s">
        <v>131</v>
      </c>
      <c r="D99" s="22" t="s">
        <v>171</v>
      </c>
      <c r="E99" s="23">
        <v>107000</v>
      </c>
      <c r="F99" s="23">
        <v>195508.84</v>
      </c>
      <c r="G99" s="24">
        <v>41560.83</v>
      </c>
      <c r="H99" s="25">
        <f t="shared" si="4"/>
        <v>0.21257775351743688</v>
      </c>
      <c r="I99" s="24">
        <v>169514.82</v>
      </c>
      <c r="J99" s="25">
        <f t="shared" si="5"/>
        <v>0.86704427278070906</v>
      </c>
      <c r="K99" s="24"/>
      <c r="L99" s="26"/>
    </row>
    <row r="100" spans="2:12" x14ac:dyDescent="0.25">
      <c r="B100" s="20" t="s">
        <v>172</v>
      </c>
      <c r="C100" s="21" t="s">
        <v>131</v>
      </c>
      <c r="D100" s="22" t="s">
        <v>173</v>
      </c>
      <c r="E100" s="23">
        <v>90000</v>
      </c>
      <c r="F100" s="23">
        <v>100000</v>
      </c>
      <c r="G100" s="24">
        <v>23537.5</v>
      </c>
      <c r="H100" s="25">
        <f t="shared" si="4"/>
        <v>0.235375</v>
      </c>
      <c r="I100" s="24">
        <v>78099.61</v>
      </c>
      <c r="J100" s="25">
        <f t="shared" si="5"/>
        <v>0.78099609999999997</v>
      </c>
      <c r="K100" s="24"/>
      <c r="L100" s="26"/>
    </row>
    <row r="101" spans="2:12" x14ac:dyDescent="0.25">
      <c r="B101" s="20" t="s">
        <v>174</v>
      </c>
      <c r="C101" s="21" t="s">
        <v>131</v>
      </c>
      <c r="D101" s="22" t="s">
        <v>175</v>
      </c>
      <c r="E101" s="23">
        <v>47200</v>
      </c>
      <c r="F101" s="23">
        <v>24200</v>
      </c>
      <c r="G101" s="24">
        <v>3939</v>
      </c>
      <c r="H101" s="25">
        <f t="shared" si="4"/>
        <v>0.16276859504132232</v>
      </c>
      <c r="I101" s="24">
        <v>12624.43</v>
      </c>
      <c r="J101" s="25">
        <f t="shared" si="5"/>
        <v>0.52167066115702476</v>
      </c>
      <c r="K101" s="24"/>
      <c r="L101" s="26"/>
    </row>
    <row r="102" spans="2:12" x14ac:dyDescent="0.25">
      <c r="B102" s="20" t="s">
        <v>176</v>
      </c>
      <c r="C102" s="21" t="s">
        <v>131</v>
      </c>
      <c r="D102" s="22" t="s">
        <v>177</v>
      </c>
      <c r="E102" s="23">
        <v>8000</v>
      </c>
      <c r="F102" s="23">
        <v>200</v>
      </c>
      <c r="G102" s="24">
        <v>0</v>
      </c>
      <c r="H102" s="25">
        <f t="shared" si="4"/>
        <v>0</v>
      </c>
      <c r="I102" s="24">
        <v>0</v>
      </c>
      <c r="J102" s="25">
        <f t="shared" si="5"/>
        <v>0</v>
      </c>
      <c r="K102" s="24"/>
      <c r="L102" s="26"/>
    </row>
    <row r="103" spans="2:12" x14ac:dyDescent="0.25">
      <c r="B103" s="20" t="s">
        <v>178</v>
      </c>
      <c r="C103" s="21" t="s">
        <v>131</v>
      </c>
      <c r="D103" s="22" t="s">
        <v>179</v>
      </c>
      <c r="E103" s="23">
        <v>3577500</v>
      </c>
      <c r="F103" s="23">
        <v>3701000</v>
      </c>
      <c r="G103" s="24">
        <v>907018.95</v>
      </c>
      <c r="H103" s="25">
        <f t="shared" si="4"/>
        <v>0.24507402053499053</v>
      </c>
      <c r="I103" s="24">
        <v>1959340.96</v>
      </c>
      <c r="J103" s="25">
        <f t="shared" si="5"/>
        <v>0.5294085274250202</v>
      </c>
      <c r="K103" s="24"/>
      <c r="L103" s="26"/>
    </row>
    <row r="104" spans="2:12" x14ac:dyDescent="0.25">
      <c r="B104" s="20" t="s">
        <v>180</v>
      </c>
      <c r="C104" s="21" t="s">
        <v>131</v>
      </c>
      <c r="D104" s="22" t="s">
        <v>181</v>
      </c>
      <c r="E104" s="23">
        <v>95000</v>
      </c>
      <c r="F104" s="23">
        <v>145100</v>
      </c>
      <c r="G104" s="24">
        <v>69805</v>
      </c>
      <c r="H104" s="25">
        <f t="shared" si="4"/>
        <v>0.48108201240523779</v>
      </c>
      <c r="I104" s="24">
        <v>129316.01</v>
      </c>
      <c r="J104" s="25">
        <f t="shared" si="5"/>
        <v>0.89121991729841488</v>
      </c>
      <c r="K104" s="24"/>
      <c r="L104" s="26"/>
    </row>
    <row r="105" spans="2:12" x14ac:dyDescent="0.25">
      <c r="B105" s="20" t="s">
        <v>182</v>
      </c>
      <c r="C105" s="21" t="s">
        <v>131</v>
      </c>
      <c r="D105" s="22" t="s">
        <v>183</v>
      </c>
      <c r="E105" s="23">
        <v>120000</v>
      </c>
      <c r="F105" s="23">
        <v>110100</v>
      </c>
      <c r="G105" s="24">
        <v>31415.88</v>
      </c>
      <c r="H105" s="25">
        <f t="shared" si="4"/>
        <v>0.28533950953678477</v>
      </c>
      <c r="I105" s="24">
        <v>65997.39</v>
      </c>
      <c r="J105" s="25">
        <f t="shared" si="5"/>
        <v>0.5994313351498638</v>
      </c>
      <c r="K105" s="24"/>
      <c r="L105" s="26"/>
    </row>
    <row r="106" spans="2:12" x14ac:dyDescent="0.25">
      <c r="B106" s="20" t="s">
        <v>184</v>
      </c>
      <c r="C106" s="21" t="s">
        <v>131</v>
      </c>
      <c r="D106" s="22" t="s">
        <v>185</v>
      </c>
      <c r="E106" s="23">
        <v>349000</v>
      </c>
      <c r="F106" s="23">
        <v>511492.27</v>
      </c>
      <c r="G106" s="24">
        <v>143852.20000000001</v>
      </c>
      <c r="H106" s="25">
        <f t="shared" si="4"/>
        <v>0.28124022284833355</v>
      </c>
      <c r="I106" s="24">
        <v>313908.01</v>
      </c>
      <c r="J106" s="25">
        <f t="shared" si="5"/>
        <v>0.61371017395824967</v>
      </c>
      <c r="K106" s="24"/>
      <c r="L106" s="26"/>
    </row>
    <row r="107" spans="2:12" x14ac:dyDescent="0.25">
      <c r="B107" s="20" t="s">
        <v>186</v>
      </c>
      <c r="C107" s="21" t="s">
        <v>131</v>
      </c>
      <c r="D107" s="22" t="s">
        <v>187</v>
      </c>
      <c r="E107" s="23">
        <v>550800</v>
      </c>
      <c r="F107" s="23">
        <v>1538800</v>
      </c>
      <c r="G107" s="24">
        <v>588595.92000000004</v>
      </c>
      <c r="H107" s="25">
        <f t="shared" si="4"/>
        <v>0.38250319729659477</v>
      </c>
      <c r="I107" s="24">
        <v>1152024.76</v>
      </c>
      <c r="J107" s="25">
        <f t="shared" si="5"/>
        <v>0.74865139069404729</v>
      </c>
      <c r="K107" s="24"/>
      <c r="L107" s="26"/>
    </row>
    <row r="108" spans="2:12" x14ac:dyDescent="0.25">
      <c r="B108" s="20" t="s">
        <v>188</v>
      </c>
      <c r="C108" s="21" t="s">
        <v>131</v>
      </c>
      <c r="D108" s="22" t="s">
        <v>189</v>
      </c>
      <c r="E108" s="23">
        <v>120000</v>
      </c>
      <c r="F108" s="23">
        <v>120000</v>
      </c>
      <c r="G108" s="24">
        <v>34889.730000000003</v>
      </c>
      <c r="H108" s="25">
        <f t="shared" si="4"/>
        <v>0.29074775000000003</v>
      </c>
      <c r="I108" s="24">
        <v>76356.070000000007</v>
      </c>
      <c r="J108" s="25">
        <f t="shared" si="5"/>
        <v>0.63630058333333339</v>
      </c>
      <c r="K108" s="24"/>
      <c r="L108" s="26"/>
    </row>
    <row r="109" spans="2:12" x14ac:dyDescent="0.25">
      <c r="B109" s="20" t="s">
        <v>190</v>
      </c>
      <c r="C109" s="21" t="s">
        <v>131</v>
      </c>
      <c r="D109" s="22" t="s">
        <v>191</v>
      </c>
      <c r="E109" s="23">
        <v>4820200</v>
      </c>
      <c r="F109" s="23">
        <v>4916450</v>
      </c>
      <c r="G109" s="24">
        <v>1698362.9</v>
      </c>
      <c r="H109" s="25">
        <f t="shared" si="4"/>
        <v>0.34544496537135533</v>
      </c>
      <c r="I109" s="24">
        <v>3575372.81</v>
      </c>
      <c r="J109" s="25">
        <f t="shared" si="5"/>
        <v>0.72722651710075359</v>
      </c>
      <c r="K109" s="24"/>
      <c r="L109" s="26"/>
    </row>
    <row r="110" spans="2:12" x14ac:dyDescent="0.25">
      <c r="B110" s="20" t="s">
        <v>192</v>
      </c>
      <c r="C110" s="21" t="s">
        <v>131</v>
      </c>
      <c r="D110" s="22" t="s">
        <v>193</v>
      </c>
      <c r="E110" s="23">
        <v>24500</v>
      </c>
      <c r="F110" s="23">
        <v>48500</v>
      </c>
      <c r="G110" s="24">
        <v>9112.4599999999991</v>
      </c>
      <c r="H110" s="25">
        <f t="shared" si="4"/>
        <v>0.18788577319587627</v>
      </c>
      <c r="I110" s="24">
        <v>15713.09</v>
      </c>
      <c r="J110" s="25">
        <f t="shared" si="5"/>
        <v>0.32398123711340204</v>
      </c>
      <c r="K110" s="24"/>
      <c r="L110" s="26"/>
    </row>
    <row r="111" spans="2:12" x14ac:dyDescent="0.25">
      <c r="B111" s="20" t="s">
        <v>194</v>
      </c>
      <c r="C111" s="21" t="s">
        <v>131</v>
      </c>
      <c r="D111" s="22" t="s">
        <v>195</v>
      </c>
      <c r="E111" s="23">
        <v>259800</v>
      </c>
      <c r="F111" s="23">
        <v>259800</v>
      </c>
      <c r="G111" s="24">
        <v>74752.179999999993</v>
      </c>
      <c r="H111" s="25">
        <f t="shared" si="4"/>
        <v>0.28772971516551188</v>
      </c>
      <c r="I111" s="24">
        <v>150516.74</v>
      </c>
      <c r="J111" s="25">
        <f t="shared" si="5"/>
        <v>0.57935619707467279</v>
      </c>
      <c r="K111" s="24"/>
      <c r="L111" s="26"/>
    </row>
    <row r="112" spans="2:12" x14ac:dyDescent="0.25">
      <c r="B112" s="20" t="s">
        <v>196</v>
      </c>
      <c r="C112" s="21" t="s">
        <v>131</v>
      </c>
      <c r="D112" s="22" t="s">
        <v>197</v>
      </c>
      <c r="E112" s="23">
        <v>330000</v>
      </c>
      <c r="F112" s="23">
        <v>250000</v>
      </c>
      <c r="G112" s="24">
        <v>53256.29</v>
      </c>
      <c r="H112" s="25">
        <f t="shared" si="4"/>
        <v>0.21302515999999999</v>
      </c>
      <c r="I112" s="24">
        <v>175098.41</v>
      </c>
      <c r="J112" s="25">
        <f t="shared" si="5"/>
        <v>0.70039364000000004</v>
      </c>
      <c r="K112" s="24"/>
      <c r="L112" s="26"/>
    </row>
    <row r="113" spans="2:12" x14ac:dyDescent="0.25">
      <c r="B113" s="20" t="s">
        <v>198</v>
      </c>
      <c r="C113" s="21" t="s">
        <v>131</v>
      </c>
      <c r="D113" s="22" t="s">
        <v>199</v>
      </c>
      <c r="E113" s="23">
        <v>6100000</v>
      </c>
      <c r="F113" s="23">
        <v>5901000</v>
      </c>
      <c r="G113" s="24">
        <v>1884573.47</v>
      </c>
      <c r="H113" s="25">
        <f t="shared" si="4"/>
        <v>0.31936510252499578</v>
      </c>
      <c r="I113" s="24">
        <v>3751611.38</v>
      </c>
      <c r="J113" s="25">
        <f t="shared" si="5"/>
        <v>0.63575857990171158</v>
      </c>
      <c r="K113" s="24"/>
      <c r="L113" s="26"/>
    </row>
    <row r="114" spans="2:12" x14ac:dyDescent="0.25">
      <c r="B114" s="20" t="s">
        <v>200</v>
      </c>
      <c r="C114" s="21" t="s">
        <v>131</v>
      </c>
      <c r="D114" s="22" t="s">
        <v>201</v>
      </c>
      <c r="E114" s="23">
        <v>590000</v>
      </c>
      <c r="F114" s="23">
        <v>590000</v>
      </c>
      <c r="G114" s="24">
        <v>179280.98</v>
      </c>
      <c r="H114" s="25">
        <f t="shared" si="4"/>
        <v>0.30386606779661018</v>
      </c>
      <c r="I114" s="24">
        <v>364275.36</v>
      </c>
      <c r="J114" s="25">
        <f t="shared" si="5"/>
        <v>0.61741586440677965</v>
      </c>
      <c r="K114" s="24"/>
      <c r="L114" s="26"/>
    </row>
    <row r="115" spans="2:12" x14ac:dyDescent="0.25">
      <c r="B115" s="20" t="s">
        <v>202</v>
      </c>
      <c r="C115" s="21" t="s">
        <v>131</v>
      </c>
      <c r="D115" s="22" t="s">
        <v>203</v>
      </c>
      <c r="E115" s="23">
        <v>104000</v>
      </c>
      <c r="F115" s="23">
        <v>89000</v>
      </c>
      <c r="G115" s="24">
        <v>13685.43</v>
      </c>
      <c r="H115" s="25">
        <f t="shared" si="4"/>
        <v>0.15376887640449438</v>
      </c>
      <c r="I115" s="24">
        <v>33394.42</v>
      </c>
      <c r="J115" s="25">
        <f t="shared" si="5"/>
        <v>0.37521820224719099</v>
      </c>
      <c r="K115" s="24"/>
      <c r="L115" s="26"/>
    </row>
    <row r="116" spans="2:12" x14ac:dyDescent="0.25">
      <c r="B116" s="20" t="s">
        <v>204</v>
      </c>
      <c r="C116" s="21" t="s">
        <v>131</v>
      </c>
      <c r="D116" s="22" t="s">
        <v>205</v>
      </c>
      <c r="E116" s="23">
        <v>87000</v>
      </c>
      <c r="F116" s="23">
        <v>107790</v>
      </c>
      <c r="G116" s="24">
        <v>22045.94</v>
      </c>
      <c r="H116" s="25">
        <f t="shared" si="4"/>
        <v>0.20452676500603023</v>
      </c>
      <c r="I116" s="24">
        <v>42686.559999999998</v>
      </c>
      <c r="J116" s="25">
        <f t="shared" si="5"/>
        <v>0.39601595695333519</v>
      </c>
      <c r="K116" s="24"/>
      <c r="L116" s="26"/>
    </row>
    <row r="117" spans="2:12" x14ac:dyDescent="0.25">
      <c r="B117" s="20" t="s">
        <v>206</v>
      </c>
      <c r="C117" s="21" t="s">
        <v>131</v>
      </c>
      <c r="D117" s="22" t="s">
        <v>207</v>
      </c>
      <c r="E117" s="23">
        <v>267000</v>
      </c>
      <c r="F117" s="23">
        <v>377000</v>
      </c>
      <c r="G117" s="24">
        <v>92904.31</v>
      </c>
      <c r="H117" s="25">
        <f t="shared" si="4"/>
        <v>0.24643053050397878</v>
      </c>
      <c r="I117" s="24">
        <v>262545.05</v>
      </c>
      <c r="J117" s="25">
        <f t="shared" si="5"/>
        <v>0.69640596816976119</v>
      </c>
      <c r="K117" s="24"/>
      <c r="L117" s="26"/>
    </row>
    <row r="118" spans="2:12" x14ac:dyDescent="0.25">
      <c r="B118" s="20" t="s">
        <v>208</v>
      </c>
      <c r="C118" s="21" t="s">
        <v>131</v>
      </c>
      <c r="D118" s="34" t="s">
        <v>209</v>
      </c>
      <c r="E118" s="35">
        <v>33430834</v>
      </c>
      <c r="F118" s="35">
        <v>33963368.380000003</v>
      </c>
      <c r="G118" s="36">
        <v>12092361.58</v>
      </c>
      <c r="H118" s="25">
        <f t="shared" si="4"/>
        <v>0.35604129262752471</v>
      </c>
      <c r="I118" s="24">
        <v>24608585.190000001</v>
      </c>
      <c r="J118" s="25">
        <f t="shared" si="5"/>
        <v>0.72456256148289611</v>
      </c>
      <c r="K118" s="36"/>
      <c r="L118" s="37"/>
    </row>
    <row r="119" spans="2:12" x14ac:dyDescent="0.25">
      <c r="B119" s="20" t="s">
        <v>210</v>
      </c>
      <c r="C119" s="21" t="s">
        <v>131</v>
      </c>
      <c r="D119" s="34" t="s">
        <v>211</v>
      </c>
      <c r="E119" s="35">
        <v>3524750</v>
      </c>
      <c r="F119" s="35">
        <v>3524750</v>
      </c>
      <c r="G119" s="36">
        <v>842580.71</v>
      </c>
      <c r="H119" s="25">
        <f t="shared" si="4"/>
        <v>0.23904694233633589</v>
      </c>
      <c r="I119" s="24">
        <v>2326557.15</v>
      </c>
      <c r="J119" s="25">
        <f t="shared" si="5"/>
        <v>0.66006302574650677</v>
      </c>
      <c r="K119" s="36"/>
      <c r="L119" s="37"/>
    </row>
    <row r="120" spans="2:12" x14ac:dyDescent="0.25">
      <c r="B120" s="20" t="s">
        <v>212</v>
      </c>
      <c r="C120" s="21" t="s">
        <v>131</v>
      </c>
      <c r="D120" s="34" t="s">
        <v>213</v>
      </c>
      <c r="E120" s="35">
        <v>1143750</v>
      </c>
      <c r="F120" s="35">
        <v>1236732</v>
      </c>
      <c r="G120" s="36">
        <v>428035.95</v>
      </c>
      <c r="H120" s="25">
        <f t="shared" si="4"/>
        <v>0.34610242962905463</v>
      </c>
      <c r="I120" s="24">
        <v>904753.39</v>
      </c>
      <c r="J120" s="25">
        <f t="shared" si="5"/>
        <v>0.73156786595640766</v>
      </c>
      <c r="K120" s="36"/>
      <c r="L120" s="37"/>
    </row>
    <row r="121" spans="2:12" x14ac:dyDescent="0.25">
      <c r="B121" s="20" t="s">
        <v>214</v>
      </c>
      <c r="C121" s="21" t="s">
        <v>131</v>
      </c>
      <c r="D121" s="34" t="s">
        <v>215</v>
      </c>
      <c r="E121" s="35">
        <v>110000</v>
      </c>
      <c r="F121" s="35">
        <v>110000</v>
      </c>
      <c r="G121" s="36">
        <v>21848.799999999999</v>
      </c>
      <c r="H121" s="25">
        <f t="shared" si="4"/>
        <v>0.19862545454545455</v>
      </c>
      <c r="I121" s="24">
        <v>53203.040000000001</v>
      </c>
      <c r="J121" s="25">
        <f t="shared" si="5"/>
        <v>0.48366399999999998</v>
      </c>
      <c r="K121" s="36"/>
      <c r="L121" s="37"/>
    </row>
    <row r="122" spans="2:12" x14ac:dyDescent="0.25">
      <c r="B122" s="20" t="s">
        <v>216</v>
      </c>
      <c r="C122" s="21" t="s">
        <v>131</v>
      </c>
      <c r="D122" s="34" t="s">
        <v>217</v>
      </c>
      <c r="E122" s="35">
        <v>876300</v>
      </c>
      <c r="F122" s="35">
        <v>876300</v>
      </c>
      <c r="G122" s="36">
        <v>173102.17</v>
      </c>
      <c r="H122" s="25">
        <f t="shared" si="4"/>
        <v>0.19753756704325004</v>
      </c>
      <c r="I122" s="24">
        <v>515443.63</v>
      </c>
      <c r="J122" s="25">
        <f t="shared" si="5"/>
        <v>0.58820453041195941</v>
      </c>
      <c r="K122" s="36"/>
      <c r="L122" s="37"/>
    </row>
    <row r="123" spans="2:12" x14ac:dyDescent="0.25">
      <c r="B123" s="20" t="s">
        <v>218</v>
      </c>
      <c r="C123" s="21" t="s">
        <v>131</v>
      </c>
      <c r="D123" s="34" t="s">
        <v>219</v>
      </c>
      <c r="E123" s="35">
        <v>8555033.5</v>
      </c>
      <c r="F123" s="35">
        <v>8617544.6400000006</v>
      </c>
      <c r="G123" s="36">
        <v>2458854.61</v>
      </c>
      <c r="H123" s="25">
        <f t="shared" si="4"/>
        <v>0.2853312298014391</v>
      </c>
      <c r="I123" s="24">
        <v>5266594.3499999996</v>
      </c>
      <c r="J123" s="25">
        <f t="shared" si="5"/>
        <v>0.61114790465419622</v>
      </c>
      <c r="K123" s="36"/>
      <c r="L123" s="37"/>
    </row>
    <row r="124" spans="2:12" x14ac:dyDescent="0.25">
      <c r="B124" s="20" t="s">
        <v>220</v>
      </c>
      <c r="C124" s="21" t="s">
        <v>131</v>
      </c>
      <c r="D124" s="34" t="s">
        <v>221</v>
      </c>
      <c r="E124" s="35">
        <v>563950</v>
      </c>
      <c r="F124" s="35">
        <v>563950</v>
      </c>
      <c r="G124" s="36">
        <v>110792.1</v>
      </c>
      <c r="H124" s="25">
        <f t="shared" si="4"/>
        <v>0.1964573100452168</v>
      </c>
      <c r="I124" s="24">
        <v>312782.58</v>
      </c>
      <c r="J124" s="25">
        <f t="shared" si="5"/>
        <v>0.55462821172089727</v>
      </c>
      <c r="K124" s="36"/>
      <c r="L124" s="37"/>
    </row>
    <row r="125" spans="2:12" x14ac:dyDescent="0.25">
      <c r="B125" s="20" t="s">
        <v>222</v>
      </c>
      <c r="C125" s="21" t="s">
        <v>131</v>
      </c>
      <c r="D125" s="34" t="s">
        <v>223</v>
      </c>
      <c r="E125" s="35">
        <v>360000</v>
      </c>
      <c r="F125" s="35">
        <v>525420</v>
      </c>
      <c r="G125" s="36">
        <v>164357.31</v>
      </c>
      <c r="H125" s="25">
        <f t="shared" si="4"/>
        <v>0.31281129382208517</v>
      </c>
      <c r="I125" s="24">
        <v>304298.99</v>
      </c>
      <c r="J125" s="25">
        <f t="shared" si="5"/>
        <v>0.57915380076890866</v>
      </c>
      <c r="K125" s="36"/>
      <c r="L125" s="37"/>
    </row>
    <row r="126" spans="2:12" x14ac:dyDescent="0.25">
      <c r="B126" s="20" t="s">
        <v>224</v>
      </c>
      <c r="C126" s="21" t="s">
        <v>131</v>
      </c>
      <c r="D126" s="34" t="s">
        <v>225</v>
      </c>
      <c r="E126" s="35">
        <v>53000</v>
      </c>
      <c r="F126" s="35">
        <v>53000</v>
      </c>
      <c r="G126" s="36">
        <v>20884.93</v>
      </c>
      <c r="H126" s="25">
        <f t="shared" si="4"/>
        <v>0.39405528301886794</v>
      </c>
      <c r="I126" s="24">
        <v>43720.92</v>
      </c>
      <c r="J126" s="25">
        <f t="shared" si="5"/>
        <v>0.82492301886792452</v>
      </c>
      <c r="K126" s="36"/>
      <c r="L126" s="37"/>
    </row>
    <row r="127" spans="2:12" x14ac:dyDescent="0.25">
      <c r="B127" s="20" t="s">
        <v>226</v>
      </c>
      <c r="C127" s="21" t="s">
        <v>131</v>
      </c>
      <c r="D127" s="34" t="s">
        <v>227</v>
      </c>
      <c r="E127" s="35">
        <v>24816.79</v>
      </c>
      <c r="F127" s="35">
        <v>24816.79</v>
      </c>
      <c r="G127" s="36">
        <v>2620</v>
      </c>
      <c r="H127" s="25">
        <f t="shared" si="4"/>
        <v>0.10557368620196246</v>
      </c>
      <c r="I127" s="24">
        <v>5320</v>
      </c>
      <c r="J127" s="25">
        <f t="shared" si="5"/>
        <v>0.21437099641009172</v>
      </c>
      <c r="K127" s="36"/>
      <c r="L127" s="37"/>
    </row>
    <row r="128" spans="2:12" x14ac:dyDescent="0.25">
      <c r="B128" s="20" t="s">
        <v>228</v>
      </c>
      <c r="C128" s="21" t="s">
        <v>131</v>
      </c>
      <c r="D128" s="34" t="s">
        <v>229</v>
      </c>
      <c r="E128" s="35">
        <v>855900</v>
      </c>
      <c r="F128" s="35">
        <v>973900</v>
      </c>
      <c r="G128" s="36">
        <v>312052.12</v>
      </c>
      <c r="H128" s="25">
        <f t="shared" si="4"/>
        <v>0.32041495020022587</v>
      </c>
      <c r="I128" s="24">
        <v>849131.78</v>
      </c>
      <c r="J128" s="25">
        <f t="shared" si="5"/>
        <v>0.87188805832220972</v>
      </c>
      <c r="K128" s="36"/>
      <c r="L128" s="37"/>
    </row>
    <row r="129" spans="2:12" x14ac:dyDescent="0.25">
      <c r="B129" s="20" t="s">
        <v>230</v>
      </c>
      <c r="C129" s="21" t="s">
        <v>131</v>
      </c>
      <c r="D129" s="34" t="s">
        <v>231</v>
      </c>
      <c r="E129" s="35">
        <v>79200</v>
      </c>
      <c r="F129" s="35">
        <v>296600</v>
      </c>
      <c r="G129" s="36">
        <v>11091.83</v>
      </c>
      <c r="H129" s="25">
        <f t="shared" si="4"/>
        <v>3.7396594740391101E-2</v>
      </c>
      <c r="I129" s="24">
        <v>163287.37</v>
      </c>
      <c r="J129" s="25">
        <f t="shared" si="5"/>
        <v>0.55053057990559673</v>
      </c>
      <c r="K129" s="36"/>
      <c r="L129" s="37"/>
    </row>
    <row r="130" spans="2:12" x14ac:dyDescent="0.25">
      <c r="B130" s="20" t="s">
        <v>232</v>
      </c>
      <c r="C130" s="21" t="s">
        <v>131</v>
      </c>
      <c r="D130" s="34" t="s">
        <v>233</v>
      </c>
      <c r="E130" s="35">
        <v>2000</v>
      </c>
      <c r="F130" s="35">
        <v>101000</v>
      </c>
      <c r="G130" s="36">
        <v>0</v>
      </c>
      <c r="H130" s="25">
        <f t="shared" si="4"/>
        <v>0</v>
      </c>
      <c r="I130" s="24">
        <v>0</v>
      </c>
      <c r="J130" s="25">
        <f t="shared" si="5"/>
        <v>0</v>
      </c>
      <c r="K130" s="36"/>
      <c r="L130" s="37"/>
    </row>
    <row r="131" spans="2:12" x14ac:dyDescent="0.25">
      <c r="B131" s="20" t="s">
        <v>234</v>
      </c>
      <c r="C131" s="21" t="s">
        <v>131</v>
      </c>
      <c r="D131" s="34" t="s">
        <v>235</v>
      </c>
      <c r="E131" s="35">
        <v>2827000</v>
      </c>
      <c r="F131" s="35">
        <v>2473507</v>
      </c>
      <c r="G131" s="36">
        <v>670843.67000000004</v>
      </c>
      <c r="H131" s="25">
        <f t="shared" si="4"/>
        <v>0.27121155104877409</v>
      </c>
      <c r="I131" s="24">
        <v>1438469.18</v>
      </c>
      <c r="J131" s="25">
        <f t="shared" si="5"/>
        <v>0.58155047873323173</v>
      </c>
      <c r="K131" s="36"/>
      <c r="L131" s="37"/>
    </row>
    <row r="132" spans="2:12" x14ac:dyDescent="0.25">
      <c r="B132" s="20" t="s">
        <v>236</v>
      </c>
      <c r="C132" s="21" t="s">
        <v>131</v>
      </c>
      <c r="D132" s="34" t="s">
        <v>237</v>
      </c>
      <c r="E132" s="35">
        <v>20000</v>
      </c>
      <c r="F132" s="35">
        <v>15000</v>
      </c>
      <c r="G132" s="36">
        <v>0</v>
      </c>
      <c r="H132" s="25">
        <f t="shared" si="4"/>
        <v>0</v>
      </c>
      <c r="I132" s="24">
        <v>0</v>
      </c>
      <c r="J132" s="25">
        <f t="shared" si="5"/>
        <v>0</v>
      </c>
      <c r="K132" s="36"/>
      <c r="L132" s="37"/>
    </row>
    <row r="133" spans="2:12" x14ac:dyDescent="0.25">
      <c r="B133" s="20" t="s">
        <v>238</v>
      </c>
      <c r="C133" s="21" t="s">
        <v>131</v>
      </c>
      <c r="D133" s="34" t="s">
        <v>239</v>
      </c>
      <c r="E133" s="35">
        <v>25500</v>
      </c>
      <c r="F133" s="35">
        <v>3000</v>
      </c>
      <c r="G133" s="36">
        <v>0</v>
      </c>
      <c r="H133" s="25">
        <f t="shared" si="4"/>
        <v>0</v>
      </c>
      <c r="I133" s="24">
        <v>0</v>
      </c>
      <c r="J133" s="25">
        <f t="shared" si="5"/>
        <v>0</v>
      </c>
      <c r="K133" s="36"/>
      <c r="L133" s="37"/>
    </row>
    <row r="134" spans="2:12" x14ac:dyDescent="0.25">
      <c r="B134" s="20" t="s">
        <v>240</v>
      </c>
      <c r="C134" s="21" t="s">
        <v>131</v>
      </c>
      <c r="D134" s="34" t="s">
        <v>241</v>
      </c>
      <c r="E134" s="35">
        <v>2092000</v>
      </c>
      <c r="F134" s="35">
        <v>2152000</v>
      </c>
      <c r="G134" s="36">
        <v>456114.82</v>
      </c>
      <c r="H134" s="25">
        <f t="shared" si="4"/>
        <v>0.21194926579925652</v>
      </c>
      <c r="I134" s="24">
        <v>861933.25</v>
      </c>
      <c r="J134" s="25">
        <f t="shared" si="5"/>
        <v>0.40052660315985128</v>
      </c>
      <c r="K134" s="36"/>
      <c r="L134" s="37"/>
    </row>
    <row r="135" spans="2:12" x14ac:dyDescent="0.25">
      <c r="B135" s="20" t="s">
        <v>242</v>
      </c>
      <c r="C135" s="21" t="s">
        <v>131</v>
      </c>
      <c r="D135" s="34" t="s">
        <v>243</v>
      </c>
      <c r="E135" s="35">
        <v>14500</v>
      </c>
      <c r="F135" s="35">
        <v>10000</v>
      </c>
      <c r="G135" s="36">
        <v>1587.35</v>
      </c>
      <c r="H135" s="25">
        <f t="shared" si="4"/>
        <v>0.15873499999999999</v>
      </c>
      <c r="I135" s="24">
        <v>3706.49</v>
      </c>
      <c r="J135" s="25">
        <f t="shared" si="5"/>
        <v>0.37064899999999995</v>
      </c>
      <c r="K135" s="36"/>
      <c r="L135" s="37"/>
    </row>
    <row r="136" spans="2:12" x14ac:dyDescent="0.25">
      <c r="B136" s="20" t="s">
        <v>244</v>
      </c>
      <c r="C136" s="21" t="s">
        <v>131</v>
      </c>
      <c r="D136" s="34" t="s">
        <v>245</v>
      </c>
      <c r="E136" s="35">
        <v>73000</v>
      </c>
      <c r="F136" s="35">
        <v>90170.48</v>
      </c>
      <c r="G136" s="36">
        <v>5628.95</v>
      </c>
      <c r="H136" s="25">
        <f t="shared" si="4"/>
        <v>6.2425640852749147E-2</v>
      </c>
      <c r="I136" s="24">
        <v>33087.83</v>
      </c>
      <c r="J136" s="25">
        <f t="shared" si="5"/>
        <v>0.36694747549308826</v>
      </c>
      <c r="K136" s="36"/>
      <c r="L136" s="37"/>
    </row>
    <row r="137" spans="2:12" x14ac:dyDescent="0.25">
      <c r="B137" s="20" t="s">
        <v>246</v>
      </c>
      <c r="C137" s="21" t="s">
        <v>131</v>
      </c>
      <c r="D137" s="34" t="s">
        <v>247</v>
      </c>
      <c r="E137" s="35">
        <v>221000</v>
      </c>
      <c r="F137" s="35">
        <v>322424.28000000003</v>
      </c>
      <c r="G137" s="36">
        <v>71473.14</v>
      </c>
      <c r="H137" s="25">
        <f t="shared" si="4"/>
        <v>0.22167418657180529</v>
      </c>
      <c r="I137" s="24">
        <v>184759.37</v>
      </c>
      <c r="J137" s="25">
        <f t="shared" si="5"/>
        <v>0.57303181385719459</v>
      </c>
      <c r="K137" s="36"/>
      <c r="L137" s="37"/>
    </row>
    <row r="138" spans="2:12" x14ac:dyDescent="0.25">
      <c r="B138" s="20" t="s">
        <v>248</v>
      </c>
      <c r="C138" s="21" t="s">
        <v>131</v>
      </c>
      <c r="D138" s="34" t="s">
        <v>249</v>
      </c>
      <c r="E138" s="35">
        <v>75000</v>
      </c>
      <c r="F138" s="35">
        <v>109850.41</v>
      </c>
      <c r="G138" s="36">
        <v>8784.75</v>
      </c>
      <c r="H138" s="25">
        <f t="shared" si="4"/>
        <v>7.9970115723737398E-2</v>
      </c>
      <c r="I138" s="24">
        <v>27798.75</v>
      </c>
      <c r="J138" s="25">
        <f t="shared" si="5"/>
        <v>0.2530600477503907</v>
      </c>
      <c r="K138" s="36"/>
      <c r="L138" s="37"/>
    </row>
    <row r="139" spans="2:12" x14ac:dyDescent="0.25">
      <c r="B139" s="20" t="s">
        <v>250</v>
      </c>
      <c r="C139" s="21" t="s">
        <v>131</v>
      </c>
      <c r="D139" s="34" t="s">
        <v>251</v>
      </c>
      <c r="E139" s="35">
        <v>44500</v>
      </c>
      <c r="F139" s="35">
        <v>23100</v>
      </c>
      <c r="G139" s="36">
        <v>4364.54</v>
      </c>
      <c r="H139" s="25">
        <f t="shared" si="4"/>
        <v>0.18894112554112555</v>
      </c>
      <c r="I139" s="24">
        <v>9649.94</v>
      </c>
      <c r="J139" s="25">
        <f t="shared" si="5"/>
        <v>0.41774632034632037</v>
      </c>
      <c r="K139" s="36"/>
      <c r="L139" s="37"/>
    </row>
    <row r="140" spans="2:12" x14ac:dyDescent="0.25">
      <c r="B140" s="20" t="s">
        <v>252</v>
      </c>
      <c r="C140" s="21" t="s">
        <v>131</v>
      </c>
      <c r="D140" s="34" t="s">
        <v>253</v>
      </c>
      <c r="E140" s="35">
        <v>120000</v>
      </c>
      <c r="F140" s="35">
        <v>123220.42</v>
      </c>
      <c r="G140" s="36">
        <v>10500</v>
      </c>
      <c r="H140" s="25">
        <f t="shared" si="4"/>
        <v>8.5213148924504559E-2</v>
      </c>
      <c r="I140" s="24">
        <v>25715.05</v>
      </c>
      <c r="J140" s="25">
        <f t="shared" si="5"/>
        <v>0.20869146526200771</v>
      </c>
      <c r="K140" s="36"/>
      <c r="L140" s="37"/>
    </row>
    <row r="141" spans="2:12" x14ac:dyDescent="0.25">
      <c r="B141" s="20" t="s">
        <v>254</v>
      </c>
      <c r="C141" s="21" t="s">
        <v>131</v>
      </c>
      <c r="D141" s="34" t="s">
        <v>255</v>
      </c>
      <c r="E141" s="35">
        <v>43570</v>
      </c>
      <c r="F141" s="35">
        <v>162329.1</v>
      </c>
      <c r="G141" s="36">
        <v>1405.2</v>
      </c>
      <c r="H141" s="25">
        <f t="shared" si="4"/>
        <v>8.6564885778335487E-3</v>
      </c>
      <c r="I141" s="24">
        <v>4659.07</v>
      </c>
      <c r="J141" s="25">
        <f t="shared" si="5"/>
        <v>2.8701385025851799E-2</v>
      </c>
      <c r="K141" s="36"/>
      <c r="L141" s="37"/>
    </row>
    <row r="142" spans="2:12" x14ac:dyDescent="0.25">
      <c r="B142" s="20" t="s">
        <v>256</v>
      </c>
      <c r="C142" s="21" t="s">
        <v>131</v>
      </c>
      <c r="D142" s="34" t="s">
        <v>257</v>
      </c>
      <c r="E142" s="35">
        <v>150000</v>
      </c>
      <c r="F142" s="35">
        <v>150000</v>
      </c>
      <c r="G142" s="36">
        <v>27095.46</v>
      </c>
      <c r="H142" s="25">
        <f t="shared" si="4"/>
        <v>0.1806364</v>
      </c>
      <c r="I142" s="24">
        <v>74822.559999999998</v>
      </c>
      <c r="J142" s="25">
        <f t="shared" si="5"/>
        <v>0.49881706666666664</v>
      </c>
      <c r="K142" s="36"/>
      <c r="L142" s="37"/>
    </row>
    <row r="143" spans="2:12" x14ac:dyDescent="0.25">
      <c r="B143" s="20" t="s">
        <v>258</v>
      </c>
      <c r="C143" s="21" t="s">
        <v>131</v>
      </c>
      <c r="D143" s="34" t="s">
        <v>259</v>
      </c>
      <c r="E143" s="35">
        <v>13000</v>
      </c>
      <c r="F143" s="35">
        <v>18271.09</v>
      </c>
      <c r="G143" s="36">
        <v>236</v>
      </c>
      <c r="H143" s="25">
        <f t="shared" si="4"/>
        <v>1.2916580236865999E-2</v>
      </c>
      <c r="I143" s="24">
        <v>2433.4</v>
      </c>
      <c r="J143" s="25">
        <f t="shared" si="5"/>
        <v>0.13318307774741409</v>
      </c>
      <c r="K143" s="36"/>
      <c r="L143" s="37"/>
    </row>
    <row r="144" spans="2:12" x14ac:dyDescent="0.25">
      <c r="B144" s="20" t="s">
        <v>260</v>
      </c>
      <c r="C144" s="21" t="s">
        <v>131</v>
      </c>
      <c r="D144" s="34" t="s">
        <v>261</v>
      </c>
      <c r="E144" s="35">
        <v>35000</v>
      </c>
      <c r="F144" s="35">
        <v>28000</v>
      </c>
      <c r="G144" s="36">
        <v>9231.7900000000009</v>
      </c>
      <c r="H144" s="25">
        <f t="shared" ref="H144:H207" si="6">G144/F144</f>
        <v>0.32970678571428574</v>
      </c>
      <c r="I144" s="24">
        <v>16000.13</v>
      </c>
      <c r="J144" s="25">
        <f t="shared" si="5"/>
        <v>0.57143321428571425</v>
      </c>
      <c r="K144" s="36"/>
      <c r="L144" s="37"/>
    </row>
    <row r="145" spans="2:12" x14ac:dyDescent="0.25">
      <c r="B145" s="20" t="s">
        <v>262</v>
      </c>
      <c r="C145" s="21" t="s">
        <v>131</v>
      </c>
      <c r="D145" s="34" t="s">
        <v>263</v>
      </c>
      <c r="E145" s="35">
        <v>182000</v>
      </c>
      <c r="F145" s="35">
        <v>230233.72</v>
      </c>
      <c r="G145" s="36">
        <v>39773.879999999997</v>
      </c>
      <c r="H145" s="25">
        <f t="shared" si="6"/>
        <v>0.17275436456484305</v>
      </c>
      <c r="I145" s="24">
        <v>100012.45</v>
      </c>
      <c r="J145" s="25">
        <f t="shared" si="5"/>
        <v>0.43439531794039549</v>
      </c>
      <c r="K145" s="36"/>
      <c r="L145" s="37"/>
    </row>
    <row r="146" spans="2:12" x14ac:dyDescent="0.25">
      <c r="B146" s="20" t="s">
        <v>264</v>
      </c>
      <c r="C146" s="21" t="s">
        <v>131</v>
      </c>
      <c r="D146" s="34" t="s">
        <v>265</v>
      </c>
      <c r="E146" s="35">
        <v>83500</v>
      </c>
      <c r="F146" s="35">
        <v>60900</v>
      </c>
      <c r="G146" s="36">
        <v>16245</v>
      </c>
      <c r="H146" s="25">
        <f t="shared" si="6"/>
        <v>0.26674876847290641</v>
      </c>
      <c r="I146" s="24">
        <v>29322.13</v>
      </c>
      <c r="J146" s="25">
        <f t="shared" si="5"/>
        <v>0.48147996715927754</v>
      </c>
      <c r="K146" s="36"/>
      <c r="L146" s="37"/>
    </row>
    <row r="147" spans="2:12" x14ac:dyDescent="0.25">
      <c r="B147" s="20" t="s">
        <v>266</v>
      </c>
      <c r="C147" s="21" t="s">
        <v>131</v>
      </c>
      <c r="D147" s="34" t="s">
        <v>267</v>
      </c>
      <c r="E147" s="35">
        <v>345000</v>
      </c>
      <c r="F147" s="35">
        <v>616193.9</v>
      </c>
      <c r="G147" s="36">
        <v>121263.3</v>
      </c>
      <c r="H147" s="25">
        <f t="shared" si="6"/>
        <v>0.19679406109018605</v>
      </c>
      <c r="I147" s="24">
        <v>190152.75</v>
      </c>
      <c r="J147" s="25">
        <f t="shared" si="5"/>
        <v>0.30859239275169714</v>
      </c>
      <c r="K147" s="36"/>
      <c r="L147" s="37"/>
    </row>
    <row r="148" spans="2:12" x14ac:dyDescent="0.25">
      <c r="B148" s="20" t="s">
        <v>268</v>
      </c>
      <c r="C148" s="21" t="s">
        <v>131</v>
      </c>
      <c r="D148" s="34" t="s">
        <v>269</v>
      </c>
      <c r="E148" s="35">
        <v>60000</v>
      </c>
      <c r="F148" s="35">
        <v>130000</v>
      </c>
      <c r="G148" s="36">
        <v>0</v>
      </c>
      <c r="H148" s="25">
        <f t="shared" si="6"/>
        <v>0</v>
      </c>
      <c r="I148" s="24">
        <v>74000</v>
      </c>
      <c r="J148" s="25">
        <f t="shared" si="5"/>
        <v>0.56923076923076921</v>
      </c>
      <c r="K148" s="36"/>
      <c r="L148" s="37"/>
    </row>
    <row r="149" spans="2:12" x14ac:dyDescent="0.25">
      <c r="B149" s="20" t="s">
        <v>270</v>
      </c>
      <c r="C149" s="21" t="s">
        <v>131</v>
      </c>
      <c r="D149" s="34" t="s">
        <v>271</v>
      </c>
      <c r="E149" s="35">
        <v>2263250</v>
      </c>
      <c r="F149" s="35">
        <v>2316250</v>
      </c>
      <c r="G149" s="36">
        <v>661788.43000000005</v>
      </c>
      <c r="H149" s="25">
        <f t="shared" si="6"/>
        <v>0.28571545817593097</v>
      </c>
      <c r="I149" s="24">
        <v>1364450.08</v>
      </c>
      <c r="J149" s="25">
        <f t="shared" si="5"/>
        <v>0.58907720669185104</v>
      </c>
      <c r="K149" s="36"/>
      <c r="L149" s="37"/>
    </row>
    <row r="150" spans="2:12" x14ac:dyDescent="0.25">
      <c r="B150" s="20" t="s">
        <v>272</v>
      </c>
      <c r="C150" s="21" t="s">
        <v>131</v>
      </c>
      <c r="D150" s="34" t="s">
        <v>273</v>
      </c>
      <c r="E150" s="35">
        <v>524000</v>
      </c>
      <c r="F150" s="35">
        <v>503000</v>
      </c>
      <c r="G150" s="36">
        <v>8514.5</v>
      </c>
      <c r="H150" s="25">
        <f t="shared" si="6"/>
        <v>1.6927435387673957E-2</v>
      </c>
      <c r="I150" s="24">
        <v>27913.98</v>
      </c>
      <c r="J150" s="25">
        <f t="shared" si="5"/>
        <v>5.5494990059642146E-2</v>
      </c>
      <c r="K150" s="36"/>
      <c r="L150" s="37"/>
    </row>
    <row r="151" spans="2:12" x14ac:dyDescent="0.25">
      <c r="B151" s="20" t="s">
        <v>274</v>
      </c>
      <c r="C151" s="21" t="s">
        <v>131</v>
      </c>
      <c r="D151" s="34" t="s">
        <v>275</v>
      </c>
      <c r="E151" s="35">
        <v>132100</v>
      </c>
      <c r="F151" s="35">
        <v>62000</v>
      </c>
      <c r="G151" s="36">
        <v>21654.880000000001</v>
      </c>
      <c r="H151" s="25">
        <f t="shared" si="6"/>
        <v>0.34927225806451617</v>
      </c>
      <c r="I151" s="24">
        <v>43158.23</v>
      </c>
      <c r="J151" s="25">
        <f t="shared" si="5"/>
        <v>0.69610048387096779</v>
      </c>
      <c r="K151" s="36"/>
      <c r="L151" s="37"/>
    </row>
    <row r="152" spans="2:12" x14ac:dyDescent="0.25">
      <c r="B152" s="20" t="s">
        <v>276</v>
      </c>
      <c r="C152" s="21" t="s">
        <v>131</v>
      </c>
      <c r="D152" s="34" t="s">
        <v>277</v>
      </c>
      <c r="E152" s="35">
        <v>8300</v>
      </c>
      <c r="F152" s="35">
        <v>38300</v>
      </c>
      <c r="G152" s="36">
        <v>0</v>
      </c>
      <c r="H152" s="25">
        <f t="shared" si="6"/>
        <v>0</v>
      </c>
      <c r="I152" s="24">
        <v>0</v>
      </c>
      <c r="J152" s="25">
        <f t="shared" si="5"/>
        <v>0</v>
      </c>
      <c r="K152" s="36"/>
      <c r="L152" s="37"/>
    </row>
    <row r="153" spans="2:12" x14ac:dyDescent="0.25">
      <c r="B153" s="20" t="s">
        <v>278</v>
      </c>
      <c r="C153" s="21" t="s">
        <v>131</v>
      </c>
      <c r="D153" s="34" t="s">
        <v>279</v>
      </c>
      <c r="E153" s="35">
        <v>155200</v>
      </c>
      <c r="F153" s="35">
        <v>102700</v>
      </c>
      <c r="G153" s="36">
        <v>0</v>
      </c>
      <c r="H153" s="25">
        <f t="shared" si="6"/>
        <v>0</v>
      </c>
      <c r="I153" s="24">
        <v>11025</v>
      </c>
      <c r="J153" s="25">
        <f t="shared" si="5"/>
        <v>0.10735150925024342</v>
      </c>
      <c r="K153" s="36"/>
      <c r="L153" s="37"/>
    </row>
    <row r="154" spans="2:12" x14ac:dyDescent="0.25">
      <c r="B154" s="20" t="s">
        <v>280</v>
      </c>
      <c r="C154" s="21" t="s">
        <v>131</v>
      </c>
      <c r="D154" s="34" t="s">
        <v>281</v>
      </c>
      <c r="E154" s="35">
        <v>1015100</v>
      </c>
      <c r="F154" s="35">
        <v>345100</v>
      </c>
      <c r="G154" s="36">
        <v>104628.84</v>
      </c>
      <c r="H154" s="25">
        <f t="shared" si="6"/>
        <v>0.30318412054476962</v>
      </c>
      <c r="I154" s="24">
        <v>167006.12</v>
      </c>
      <c r="J154" s="25">
        <f t="shared" si="5"/>
        <v>0.48393543900318747</v>
      </c>
      <c r="K154" s="36"/>
      <c r="L154" s="37"/>
    </row>
    <row r="155" spans="2:12" x14ac:dyDescent="0.25">
      <c r="B155" s="20" t="s">
        <v>282</v>
      </c>
      <c r="C155" s="21" t="s">
        <v>131</v>
      </c>
      <c r="D155" s="34" t="s">
        <v>283</v>
      </c>
      <c r="E155" s="35">
        <v>14000</v>
      </c>
      <c r="F155" s="35">
        <v>14000</v>
      </c>
      <c r="G155" s="36">
        <v>0</v>
      </c>
      <c r="H155" s="25">
        <f t="shared" si="6"/>
        <v>0</v>
      </c>
      <c r="I155" s="24">
        <v>0</v>
      </c>
      <c r="J155" s="25">
        <f t="shared" si="5"/>
        <v>0</v>
      </c>
      <c r="K155" s="36"/>
      <c r="L155" s="37"/>
    </row>
    <row r="156" spans="2:12" x14ac:dyDescent="0.25">
      <c r="B156" s="20" t="s">
        <v>284</v>
      </c>
      <c r="C156" s="21" t="s">
        <v>131</v>
      </c>
      <c r="D156" s="34" t="s">
        <v>285</v>
      </c>
      <c r="E156" s="35">
        <v>308000</v>
      </c>
      <c r="F156" s="35">
        <v>293000</v>
      </c>
      <c r="G156" s="36">
        <v>81895.67</v>
      </c>
      <c r="H156" s="25">
        <f t="shared" si="6"/>
        <v>0.27950740614334468</v>
      </c>
      <c r="I156" s="24">
        <v>160455.92000000001</v>
      </c>
      <c r="J156" s="25">
        <f t="shared" si="5"/>
        <v>0.54763112627986354</v>
      </c>
      <c r="K156" s="36"/>
      <c r="L156" s="37"/>
    </row>
    <row r="157" spans="2:12" x14ac:dyDescent="0.25">
      <c r="B157" s="20" t="s">
        <v>286</v>
      </c>
      <c r="C157" s="21" t="s">
        <v>131</v>
      </c>
      <c r="D157" s="34" t="s">
        <v>287</v>
      </c>
      <c r="E157" s="35">
        <v>225000</v>
      </c>
      <c r="F157" s="35">
        <v>205000</v>
      </c>
      <c r="G157" s="36">
        <v>70221.81</v>
      </c>
      <c r="H157" s="25">
        <f t="shared" si="6"/>
        <v>0.34254541463414634</v>
      </c>
      <c r="I157" s="24">
        <v>139654.41</v>
      </c>
      <c r="J157" s="25">
        <f t="shared" si="5"/>
        <v>0.68124102439024392</v>
      </c>
      <c r="K157" s="36"/>
      <c r="L157" s="37"/>
    </row>
    <row r="158" spans="2:12" x14ac:dyDescent="0.25">
      <c r="B158" s="20" t="s">
        <v>288</v>
      </c>
      <c r="C158" s="21" t="s">
        <v>131</v>
      </c>
      <c r="D158" s="34" t="s">
        <v>289</v>
      </c>
      <c r="E158" s="35">
        <v>2666000</v>
      </c>
      <c r="F158" s="35">
        <v>2535200</v>
      </c>
      <c r="G158" s="36">
        <v>733772.07</v>
      </c>
      <c r="H158" s="25">
        <f t="shared" si="6"/>
        <v>0.28943360287156827</v>
      </c>
      <c r="I158" s="24">
        <v>1521810.99</v>
      </c>
      <c r="J158" s="25">
        <f t="shared" si="5"/>
        <v>0.60027255837803728</v>
      </c>
      <c r="K158" s="36"/>
      <c r="L158" s="37"/>
    </row>
    <row r="159" spans="2:12" x14ac:dyDescent="0.25">
      <c r="B159" s="20" t="s">
        <v>290</v>
      </c>
      <c r="C159" s="21" t="s">
        <v>131</v>
      </c>
      <c r="D159" s="34" t="s">
        <v>291</v>
      </c>
      <c r="E159" s="35">
        <v>381000</v>
      </c>
      <c r="F159" s="35">
        <v>383700</v>
      </c>
      <c r="G159" s="36">
        <v>71601.69</v>
      </c>
      <c r="H159" s="25">
        <f t="shared" si="6"/>
        <v>0.18660852228303362</v>
      </c>
      <c r="I159" s="24">
        <v>143479.39000000001</v>
      </c>
      <c r="J159" s="25">
        <f t="shared" si="5"/>
        <v>0.37393638259056561</v>
      </c>
      <c r="K159" s="36"/>
      <c r="L159" s="37"/>
    </row>
    <row r="160" spans="2:12" x14ac:dyDescent="0.25">
      <c r="B160" s="20" t="s">
        <v>292</v>
      </c>
      <c r="C160" s="21" t="s">
        <v>131</v>
      </c>
      <c r="D160" s="34" t="s">
        <v>293</v>
      </c>
      <c r="E160" s="35">
        <v>1752697.5</v>
      </c>
      <c r="F160" s="35">
        <v>2209734.21</v>
      </c>
      <c r="G160" s="36">
        <v>523597.12</v>
      </c>
      <c r="H160" s="25">
        <f t="shared" si="6"/>
        <v>0.23695027104639885</v>
      </c>
      <c r="I160" s="24">
        <v>947892.2</v>
      </c>
      <c r="J160" s="25">
        <f t="shared" si="5"/>
        <v>0.42896208770737182</v>
      </c>
      <c r="K160" s="36"/>
      <c r="L160" s="37"/>
    </row>
    <row r="161" spans="2:12" x14ac:dyDescent="0.25">
      <c r="B161" s="20" t="s">
        <v>294</v>
      </c>
      <c r="C161" s="21" t="s">
        <v>131</v>
      </c>
      <c r="D161" s="34" t="s">
        <v>295</v>
      </c>
      <c r="E161" s="35">
        <v>53500</v>
      </c>
      <c r="F161" s="35">
        <v>64000</v>
      </c>
      <c r="G161" s="36">
        <v>9027.2999999999993</v>
      </c>
      <c r="H161" s="25">
        <f t="shared" si="6"/>
        <v>0.14105156249999998</v>
      </c>
      <c r="I161" s="24">
        <v>14125.39</v>
      </c>
      <c r="J161" s="25">
        <f t="shared" si="5"/>
        <v>0.22070921874999999</v>
      </c>
      <c r="K161" s="36"/>
      <c r="L161" s="37"/>
    </row>
    <row r="162" spans="2:12" x14ac:dyDescent="0.25">
      <c r="B162" s="20" t="s">
        <v>296</v>
      </c>
      <c r="C162" s="21" t="s">
        <v>131</v>
      </c>
      <c r="D162" s="34" t="s">
        <v>297</v>
      </c>
      <c r="E162" s="35">
        <v>6000</v>
      </c>
      <c r="F162" s="35">
        <v>24000</v>
      </c>
      <c r="G162" s="36">
        <v>5862.9</v>
      </c>
      <c r="H162" s="25">
        <f t="shared" si="6"/>
        <v>0.24428749999999999</v>
      </c>
      <c r="I162" s="24">
        <v>5958.87</v>
      </c>
      <c r="J162" s="25">
        <f t="shared" si="5"/>
        <v>0.24828624999999999</v>
      </c>
      <c r="K162" s="36"/>
      <c r="L162" s="37"/>
    </row>
    <row r="163" spans="2:12" x14ac:dyDescent="0.25">
      <c r="B163" s="20" t="s">
        <v>298</v>
      </c>
      <c r="C163" s="21" t="s">
        <v>131</v>
      </c>
      <c r="D163" s="34" t="s">
        <v>299</v>
      </c>
      <c r="E163" s="35">
        <v>9687845</v>
      </c>
      <c r="F163" s="35">
        <v>10451912.51</v>
      </c>
      <c r="G163" s="36">
        <v>3579255.79</v>
      </c>
      <c r="H163" s="25">
        <f t="shared" si="6"/>
        <v>0.34244984222509534</v>
      </c>
      <c r="I163" s="24">
        <v>7297123</v>
      </c>
      <c r="J163" s="25">
        <f t="shared" si="5"/>
        <v>0.6981615080511232</v>
      </c>
      <c r="K163" s="36"/>
      <c r="L163" s="37"/>
    </row>
    <row r="164" spans="2:12" x14ac:dyDescent="0.25">
      <c r="B164" s="20" t="s">
        <v>300</v>
      </c>
      <c r="C164" s="21" t="s">
        <v>131</v>
      </c>
      <c r="D164" s="34" t="s">
        <v>301</v>
      </c>
      <c r="E164" s="35">
        <v>24315897</v>
      </c>
      <c r="F164" s="35">
        <v>25295998.190000001</v>
      </c>
      <c r="G164" s="36">
        <v>10079195.23</v>
      </c>
      <c r="H164" s="25">
        <f t="shared" si="6"/>
        <v>0.39845018782395791</v>
      </c>
      <c r="I164" s="24">
        <v>17636206.16</v>
      </c>
      <c r="J164" s="25">
        <f t="shared" si="5"/>
        <v>0.69719352553448299</v>
      </c>
      <c r="K164" s="36"/>
      <c r="L164" s="37"/>
    </row>
    <row r="165" spans="2:12" x14ac:dyDescent="0.25">
      <c r="B165" s="20" t="s">
        <v>302</v>
      </c>
      <c r="C165" s="21" t="s">
        <v>131</v>
      </c>
      <c r="D165" s="34" t="s">
        <v>303</v>
      </c>
      <c r="E165" s="35">
        <v>11500</v>
      </c>
      <c r="F165" s="35">
        <v>18400</v>
      </c>
      <c r="G165" s="36">
        <v>2298.5300000000002</v>
      </c>
      <c r="H165" s="25">
        <f t="shared" si="6"/>
        <v>0.12492010869565219</v>
      </c>
      <c r="I165" s="24">
        <v>6410.29</v>
      </c>
      <c r="J165" s="25">
        <f t="shared" si="5"/>
        <v>0.34838532608695649</v>
      </c>
      <c r="K165" s="36"/>
      <c r="L165" s="37"/>
    </row>
    <row r="166" spans="2:12" x14ac:dyDescent="0.25">
      <c r="B166" s="20" t="s">
        <v>304</v>
      </c>
      <c r="C166" s="21" t="s">
        <v>131</v>
      </c>
      <c r="D166" s="34" t="s">
        <v>305</v>
      </c>
      <c r="E166" s="35">
        <v>3322000</v>
      </c>
      <c r="F166" s="35">
        <v>3527676.22</v>
      </c>
      <c r="G166" s="36">
        <v>936085.46</v>
      </c>
      <c r="H166" s="25">
        <f t="shared" si="6"/>
        <v>0.26535469856697902</v>
      </c>
      <c r="I166" s="24">
        <v>1879353.55</v>
      </c>
      <c r="J166" s="25">
        <f t="shared" si="5"/>
        <v>0.53274547685104723</v>
      </c>
      <c r="K166" s="36"/>
      <c r="L166" s="37"/>
    </row>
    <row r="167" spans="2:12" x14ac:dyDescent="0.25">
      <c r="B167" s="20" t="s">
        <v>306</v>
      </c>
      <c r="C167" s="21" t="s">
        <v>131</v>
      </c>
      <c r="D167" s="34" t="s">
        <v>307</v>
      </c>
      <c r="E167" s="35">
        <v>160000</v>
      </c>
      <c r="F167" s="35">
        <v>275000</v>
      </c>
      <c r="G167" s="36">
        <v>70102.8</v>
      </c>
      <c r="H167" s="25">
        <f t="shared" si="6"/>
        <v>0.25491927272727272</v>
      </c>
      <c r="I167" s="24">
        <v>243378.42</v>
      </c>
      <c r="J167" s="25">
        <f t="shared" si="5"/>
        <v>0.88501243636363636</v>
      </c>
      <c r="K167" s="36"/>
      <c r="L167" s="37"/>
    </row>
    <row r="168" spans="2:12" x14ac:dyDescent="0.25">
      <c r="B168" s="20" t="s">
        <v>308</v>
      </c>
      <c r="C168" s="21" t="s">
        <v>131</v>
      </c>
      <c r="D168" s="34" t="s">
        <v>309</v>
      </c>
      <c r="E168" s="35">
        <v>678492</v>
      </c>
      <c r="F168" s="35">
        <v>638392</v>
      </c>
      <c r="G168" s="36">
        <v>232715.19</v>
      </c>
      <c r="H168" s="25">
        <f t="shared" si="6"/>
        <v>0.36453337447837691</v>
      </c>
      <c r="I168" s="24">
        <v>495424.57</v>
      </c>
      <c r="J168" s="25">
        <f t="shared" si="5"/>
        <v>0.77605071805411097</v>
      </c>
      <c r="K168" s="36"/>
      <c r="L168" s="37"/>
    </row>
    <row r="169" spans="2:12" x14ac:dyDescent="0.25">
      <c r="B169" s="20" t="s">
        <v>310</v>
      </c>
      <c r="C169" s="21" t="s">
        <v>131</v>
      </c>
      <c r="D169" s="34" t="s">
        <v>311</v>
      </c>
      <c r="E169" s="35">
        <v>93138</v>
      </c>
      <c r="F169" s="35">
        <v>171955.97</v>
      </c>
      <c r="G169" s="36">
        <v>18956.64</v>
      </c>
      <c r="H169" s="25">
        <f t="shared" si="6"/>
        <v>0.1102412437323345</v>
      </c>
      <c r="I169" s="24">
        <v>80082.899999999994</v>
      </c>
      <c r="J169" s="25">
        <f t="shared" si="5"/>
        <v>0.46571747407199643</v>
      </c>
      <c r="K169" s="36"/>
      <c r="L169" s="37"/>
    </row>
    <row r="170" spans="2:12" x14ac:dyDescent="0.25">
      <c r="B170" s="20" t="s">
        <v>312</v>
      </c>
      <c r="C170" s="21" t="s">
        <v>131</v>
      </c>
      <c r="D170" s="34" t="s">
        <v>313</v>
      </c>
      <c r="E170" s="35">
        <v>211130</v>
      </c>
      <c r="F170" s="35">
        <v>321723.34000000003</v>
      </c>
      <c r="G170" s="36">
        <v>14526.65</v>
      </c>
      <c r="H170" s="25">
        <f t="shared" si="6"/>
        <v>4.5152614665755986E-2</v>
      </c>
      <c r="I170" s="24">
        <v>49225.67</v>
      </c>
      <c r="J170" s="25">
        <f t="shared" si="5"/>
        <v>0.15300621335088713</v>
      </c>
      <c r="K170" s="36"/>
      <c r="L170" s="37"/>
    </row>
    <row r="171" spans="2:12" x14ac:dyDescent="0.25">
      <c r="B171" s="20" t="s">
        <v>314</v>
      </c>
      <c r="C171" s="21" t="s">
        <v>131</v>
      </c>
      <c r="D171" s="34" t="s">
        <v>315</v>
      </c>
      <c r="E171" s="35">
        <v>21000</v>
      </c>
      <c r="F171" s="35">
        <v>11000</v>
      </c>
      <c r="G171" s="36">
        <v>0</v>
      </c>
      <c r="H171" s="25">
        <f t="shared" si="6"/>
        <v>0</v>
      </c>
      <c r="I171" s="24">
        <v>0</v>
      </c>
      <c r="J171" s="25">
        <f t="shared" si="5"/>
        <v>0</v>
      </c>
      <c r="K171" s="36"/>
      <c r="L171" s="37"/>
    </row>
    <row r="172" spans="2:12" x14ac:dyDescent="0.25">
      <c r="B172" s="20" t="s">
        <v>316</v>
      </c>
      <c r="C172" s="21" t="s">
        <v>131</v>
      </c>
      <c r="D172" s="34" t="s">
        <v>317</v>
      </c>
      <c r="E172" s="35">
        <v>12000</v>
      </c>
      <c r="F172" s="35">
        <v>32800</v>
      </c>
      <c r="G172" s="36">
        <v>305</v>
      </c>
      <c r="H172" s="25">
        <f t="shared" si="6"/>
        <v>9.2987804878048776E-3</v>
      </c>
      <c r="I172" s="24">
        <v>12870.03</v>
      </c>
      <c r="J172" s="25">
        <f t="shared" si="5"/>
        <v>0.39237896341463419</v>
      </c>
      <c r="K172" s="36"/>
      <c r="L172" s="37"/>
    </row>
    <row r="173" spans="2:12" x14ac:dyDescent="0.25">
      <c r="B173" s="20" t="s">
        <v>318</v>
      </c>
      <c r="C173" s="21" t="s">
        <v>131</v>
      </c>
      <c r="D173" s="34" t="s">
        <v>319</v>
      </c>
      <c r="E173" s="35">
        <v>169000</v>
      </c>
      <c r="F173" s="35">
        <v>184000</v>
      </c>
      <c r="G173" s="36">
        <v>3300</v>
      </c>
      <c r="H173" s="25">
        <f t="shared" si="6"/>
        <v>1.7934782608695653E-2</v>
      </c>
      <c r="I173" s="24">
        <v>125246.61</v>
      </c>
      <c r="J173" s="25">
        <f t="shared" si="5"/>
        <v>0.68068809782608697</v>
      </c>
      <c r="K173" s="36"/>
      <c r="L173" s="37"/>
    </row>
    <row r="174" spans="2:12" x14ac:dyDescent="0.25">
      <c r="B174" s="20" t="s">
        <v>320</v>
      </c>
      <c r="C174" s="21" t="s">
        <v>131</v>
      </c>
      <c r="D174" s="34" t="s">
        <v>321</v>
      </c>
      <c r="E174" s="35">
        <v>2094400</v>
      </c>
      <c r="F174" s="35">
        <v>2103400</v>
      </c>
      <c r="G174" s="36">
        <v>550172.07999999996</v>
      </c>
      <c r="H174" s="25">
        <f t="shared" si="6"/>
        <v>0.2615632214509841</v>
      </c>
      <c r="I174" s="24">
        <v>1110001.1200000001</v>
      </c>
      <c r="J174" s="25">
        <f t="shared" si="5"/>
        <v>0.52771756204240761</v>
      </c>
      <c r="K174" s="36"/>
      <c r="L174" s="37"/>
    </row>
    <row r="175" spans="2:12" x14ac:dyDescent="0.25">
      <c r="B175" s="20" t="s">
        <v>322</v>
      </c>
      <c r="C175" s="21" t="s">
        <v>131</v>
      </c>
      <c r="D175" s="34" t="s">
        <v>323</v>
      </c>
      <c r="E175" s="35">
        <v>7200000</v>
      </c>
      <c r="F175" s="35">
        <v>7176850</v>
      </c>
      <c r="G175" s="36">
        <v>2696479.04</v>
      </c>
      <c r="H175" s="25">
        <f t="shared" si="6"/>
        <v>0.37571901878958042</v>
      </c>
      <c r="I175" s="24">
        <v>5544235.2699999996</v>
      </c>
      <c r="J175" s="25">
        <f t="shared" si="5"/>
        <v>0.77251653162599188</v>
      </c>
      <c r="K175" s="36"/>
      <c r="L175" s="37"/>
    </row>
    <row r="176" spans="2:12" x14ac:dyDescent="0.25">
      <c r="B176" s="20" t="s">
        <v>324</v>
      </c>
      <c r="C176" s="21" t="s">
        <v>131</v>
      </c>
      <c r="D176" s="34" t="s">
        <v>325</v>
      </c>
      <c r="E176" s="35">
        <v>10000</v>
      </c>
      <c r="F176" s="35">
        <v>112500</v>
      </c>
      <c r="G176" s="36">
        <v>100109.8</v>
      </c>
      <c r="H176" s="25">
        <f t="shared" si="6"/>
        <v>0.88986488888888893</v>
      </c>
      <c r="I176" s="24">
        <v>100109.8</v>
      </c>
      <c r="J176" s="25">
        <f t="shared" si="5"/>
        <v>0.88986488888888893</v>
      </c>
      <c r="K176" s="36"/>
      <c r="L176" s="37"/>
    </row>
    <row r="177" spans="2:12" x14ac:dyDescent="0.25">
      <c r="B177" s="20" t="s">
        <v>326</v>
      </c>
      <c r="C177" s="21" t="s">
        <v>131</v>
      </c>
      <c r="D177" s="34" t="s">
        <v>327</v>
      </c>
      <c r="E177" s="35">
        <v>522000</v>
      </c>
      <c r="F177" s="35">
        <v>522000</v>
      </c>
      <c r="G177" s="36">
        <v>69114.11</v>
      </c>
      <c r="H177" s="25">
        <f t="shared" si="6"/>
        <v>0.13240250957854408</v>
      </c>
      <c r="I177" s="24">
        <v>126176.06</v>
      </c>
      <c r="J177" s="25">
        <f t="shared" si="5"/>
        <v>0.24171659003831417</v>
      </c>
      <c r="K177" s="36"/>
      <c r="L177" s="37"/>
    </row>
    <row r="178" spans="2:12" x14ac:dyDescent="0.25">
      <c r="B178" s="20" t="s">
        <v>328</v>
      </c>
      <c r="C178" s="21" t="s">
        <v>131</v>
      </c>
      <c r="D178" s="34" t="s">
        <v>329</v>
      </c>
      <c r="E178" s="35">
        <v>2471100</v>
      </c>
      <c r="F178" s="35">
        <v>2509100</v>
      </c>
      <c r="G178" s="36">
        <v>812577.5</v>
      </c>
      <c r="H178" s="25">
        <f t="shared" si="6"/>
        <v>0.3238521780718186</v>
      </c>
      <c r="I178" s="24">
        <v>1787443.58</v>
      </c>
      <c r="J178" s="25">
        <f t="shared" si="5"/>
        <v>0.71238435295524294</v>
      </c>
      <c r="K178" s="36"/>
      <c r="L178" s="37"/>
    </row>
    <row r="179" spans="2:12" x14ac:dyDescent="0.25">
      <c r="B179" s="20" t="s">
        <v>330</v>
      </c>
      <c r="C179" s="21" t="s">
        <v>131</v>
      </c>
      <c r="D179" s="34" t="s">
        <v>331</v>
      </c>
      <c r="E179" s="35">
        <v>36000</v>
      </c>
      <c r="F179" s="35">
        <v>36000</v>
      </c>
      <c r="G179" s="36">
        <v>7550</v>
      </c>
      <c r="H179" s="25">
        <f t="shared" si="6"/>
        <v>0.20972222222222223</v>
      </c>
      <c r="I179" s="24">
        <v>25258.6</v>
      </c>
      <c r="J179" s="25">
        <f t="shared" si="5"/>
        <v>0.70162777777777774</v>
      </c>
      <c r="K179" s="36"/>
      <c r="L179" s="37"/>
    </row>
    <row r="180" spans="2:12" x14ac:dyDescent="0.25">
      <c r="B180" s="20" t="s">
        <v>332</v>
      </c>
      <c r="C180" s="21" t="s">
        <v>131</v>
      </c>
      <c r="D180" s="34" t="s">
        <v>333</v>
      </c>
      <c r="E180" s="35">
        <v>5000</v>
      </c>
      <c r="F180" s="35">
        <v>12000</v>
      </c>
      <c r="G180" s="36">
        <v>0</v>
      </c>
      <c r="H180" s="25">
        <f t="shared" si="6"/>
        <v>0</v>
      </c>
      <c r="I180" s="24">
        <v>5000</v>
      </c>
      <c r="J180" s="25">
        <f t="shared" si="5"/>
        <v>0.41666666666666669</v>
      </c>
      <c r="K180" s="36"/>
      <c r="L180" s="37"/>
    </row>
    <row r="181" spans="2:12" x14ac:dyDescent="0.25">
      <c r="B181" s="20" t="s">
        <v>334</v>
      </c>
      <c r="C181" s="21" t="s">
        <v>131</v>
      </c>
      <c r="D181" s="34" t="s">
        <v>335</v>
      </c>
      <c r="E181" s="35">
        <v>705700</v>
      </c>
      <c r="F181" s="35">
        <v>646700</v>
      </c>
      <c r="G181" s="36">
        <v>241565.52</v>
      </c>
      <c r="H181" s="25">
        <f t="shared" si="6"/>
        <v>0.37353567341889593</v>
      </c>
      <c r="I181" s="24">
        <v>441341.7</v>
      </c>
      <c r="J181" s="25">
        <f t="shared" si="5"/>
        <v>0.68245198701097887</v>
      </c>
      <c r="K181" s="36"/>
      <c r="L181" s="37"/>
    </row>
    <row r="182" spans="2:12" x14ac:dyDescent="0.25">
      <c r="B182" s="20" t="s">
        <v>336</v>
      </c>
      <c r="C182" s="21" t="s">
        <v>131</v>
      </c>
      <c r="D182" s="34" t="s">
        <v>337</v>
      </c>
      <c r="E182" s="35">
        <v>4000</v>
      </c>
      <c r="F182" s="35">
        <v>4000</v>
      </c>
      <c r="G182" s="36">
        <v>202.6</v>
      </c>
      <c r="H182" s="25">
        <f t="shared" si="6"/>
        <v>5.0650000000000001E-2</v>
      </c>
      <c r="I182" s="24">
        <v>254.6</v>
      </c>
      <c r="J182" s="25">
        <f t="shared" si="5"/>
        <v>6.3649999999999998E-2</v>
      </c>
      <c r="K182" s="36"/>
      <c r="L182" s="37"/>
    </row>
    <row r="183" spans="2:12" x14ac:dyDescent="0.25">
      <c r="B183" s="20" t="s">
        <v>338</v>
      </c>
      <c r="C183" s="21" t="s">
        <v>131</v>
      </c>
      <c r="D183" s="34" t="s">
        <v>339</v>
      </c>
      <c r="E183" s="35">
        <v>20000</v>
      </c>
      <c r="F183" s="35">
        <v>20000</v>
      </c>
      <c r="G183" s="36">
        <v>3621.09</v>
      </c>
      <c r="H183" s="25">
        <f t="shared" si="6"/>
        <v>0.18105450000000001</v>
      </c>
      <c r="I183" s="24">
        <v>9142.52</v>
      </c>
      <c r="J183" s="25">
        <f t="shared" si="5"/>
        <v>0.45712600000000003</v>
      </c>
      <c r="K183" s="36"/>
      <c r="L183" s="37"/>
    </row>
    <row r="184" spans="2:12" x14ac:dyDescent="0.25">
      <c r="B184" s="20" t="s">
        <v>340</v>
      </c>
      <c r="C184" s="21" t="s">
        <v>131</v>
      </c>
      <c r="D184" s="34" t="s">
        <v>341</v>
      </c>
      <c r="E184" s="35">
        <v>377000</v>
      </c>
      <c r="F184" s="35">
        <v>392000</v>
      </c>
      <c r="G184" s="36">
        <v>95286.69</v>
      </c>
      <c r="H184" s="25">
        <f t="shared" si="6"/>
        <v>0.24307829081632654</v>
      </c>
      <c r="I184" s="24">
        <v>195876.42</v>
      </c>
      <c r="J184" s="25">
        <f t="shared" si="5"/>
        <v>0.49968474489795922</v>
      </c>
      <c r="K184" s="36"/>
      <c r="L184" s="37"/>
    </row>
    <row r="185" spans="2:12" x14ac:dyDescent="0.25">
      <c r="B185" s="20" t="s">
        <v>342</v>
      </c>
      <c r="C185" s="21" t="s">
        <v>131</v>
      </c>
      <c r="D185" s="34" t="s">
        <v>343</v>
      </c>
      <c r="E185" s="35">
        <v>290000</v>
      </c>
      <c r="F185" s="35">
        <v>290000</v>
      </c>
      <c r="G185" s="36">
        <v>106462.69</v>
      </c>
      <c r="H185" s="25">
        <f t="shared" si="6"/>
        <v>0.36711272413793106</v>
      </c>
      <c r="I185" s="24">
        <v>214579.41</v>
      </c>
      <c r="J185" s="25">
        <f t="shared" si="5"/>
        <v>0.73992900000000006</v>
      </c>
      <c r="K185" s="36"/>
      <c r="L185" s="37"/>
    </row>
    <row r="186" spans="2:12" x14ac:dyDescent="0.25">
      <c r="B186" s="20" t="s">
        <v>344</v>
      </c>
      <c r="C186" s="21" t="s">
        <v>131</v>
      </c>
      <c r="D186" s="34" t="s">
        <v>345</v>
      </c>
      <c r="E186" s="35">
        <v>200000</v>
      </c>
      <c r="F186" s="35">
        <v>200000</v>
      </c>
      <c r="G186" s="36">
        <v>52527.51</v>
      </c>
      <c r="H186" s="25">
        <f t="shared" si="6"/>
        <v>0.26263755</v>
      </c>
      <c r="I186" s="24">
        <v>118191.07</v>
      </c>
      <c r="J186" s="25">
        <f t="shared" si="5"/>
        <v>0.59095534999999999</v>
      </c>
      <c r="K186" s="36"/>
      <c r="L186" s="37"/>
    </row>
    <row r="187" spans="2:12" x14ac:dyDescent="0.25">
      <c r="B187" s="20" t="s">
        <v>346</v>
      </c>
      <c r="C187" s="21" t="s">
        <v>131</v>
      </c>
      <c r="D187" s="34" t="s">
        <v>347</v>
      </c>
      <c r="E187" s="35">
        <v>314000</v>
      </c>
      <c r="F187" s="35">
        <v>314000</v>
      </c>
      <c r="G187" s="36">
        <v>101192.06</v>
      </c>
      <c r="H187" s="25">
        <f t="shared" si="6"/>
        <v>0.32226770700636942</v>
      </c>
      <c r="I187" s="24">
        <v>197383.06</v>
      </c>
      <c r="J187" s="25">
        <f t="shared" si="5"/>
        <v>0.62860847133757958</v>
      </c>
      <c r="K187" s="36"/>
      <c r="L187" s="37"/>
    </row>
    <row r="188" spans="2:12" x14ac:dyDescent="0.25">
      <c r="B188" s="20" t="s">
        <v>348</v>
      </c>
      <c r="C188" s="21" t="s">
        <v>131</v>
      </c>
      <c r="D188" s="34" t="s">
        <v>349</v>
      </c>
      <c r="E188" s="35">
        <v>402000</v>
      </c>
      <c r="F188" s="35">
        <v>402000</v>
      </c>
      <c r="G188" s="36">
        <v>76982.850000000006</v>
      </c>
      <c r="H188" s="25">
        <f t="shared" si="6"/>
        <v>0.19149962686567165</v>
      </c>
      <c r="I188" s="24">
        <v>154558.89000000001</v>
      </c>
      <c r="J188" s="25">
        <f t="shared" si="5"/>
        <v>0.38447485074626869</v>
      </c>
      <c r="K188" s="36"/>
      <c r="L188" s="37"/>
    </row>
    <row r="189" spans="2:12" x14ac:dyDescent="0.25">
      <c r="B189" s="20" t="s">
        <v>350</v>
      </c>
      <c r="C189" s="21" t="s">
        <v>131</v>
      </c>
      <c r="D189" s="34" t="s">
        <v>351</v>
      </c>
      <c r="E189" s="35">
        <v>1000000</v>
      </c>
      <c r="F189" s="35">
        <v>1000000</v>
      </c>
      <c r="G189" s="36">
        <v>331488.83</v>
      </c>
      <c r="H189" s="25">
        <f t="shared" si="6"/>
        <v>0.33148883000000001</v>
      </c>
      <c r="I189" s="24">
        <v>667775.67000000004</v>
      </c>
      <c r="J189" s="25">
        <f t="shared" si="5"/>
        <v>0.66777567000000004</v>
      </c>
      <c r="K189" s="36"/>
      <c r="L189" s="37"/>
    </row>
    <row r="190" spans="2:12" x14ac:dyDescent="0.25">
      <c r="B190" s="20" t="s">
        <v>352</v>
      </c>
      <c r="C190" s="21" t="s">
        <v>131</v>
      </c>
      <c r="D190" s="34" t="s">
        <v>353</v>
      </c>
      <c r="E190" s="35">
        <v>600000</v>
      </c>
      <c r="F190" s="35">
        <v>600000</v>
      </c>
      <c r="G190" s="36">
        <v>225816.51</v>
      </c>
      <c r="H190" s="25">
        <f t="shared" si="6"/>
        <v>0.37636085000000002</v>
      </c>
      <c r="I190" s="24">
        <v>446392.92</v>
      </c>
      <c r="J190" s="25">
        <f t="shared" si="5"/>
        <v>0.74398819999999999</v>
      </c>
      <c r="K190" s="36"/>
      <c r="L190" s="37"/>
    </row>
    <row r="191" spans="2:12" x14ac:dyDescent="0.25">
      <c r="B191" s="20" t="s">
        <v>354</v>
      </c>
      <c r="C191" s="21" t="s">
        <v>131</v>
      </c>
      <c r="D191" s="34" t="s">
        <v>355</v>
      </c>
      <c r="E191" s="35">
        <v>290000</v>
      </c>
      <c r="F191" s="35">
        <v>290000</v>
      </c>
      <c r="G191" s="36">
        <v>78842.92</v>
      </c>
      <c r="H191" s="25">
        <f t="shared" si="6"/>
        <v>0.27187213793103449</v>
      </c>
      <c r="I191" s="24">
        <v>161978.13</v>
      </c>
      <c r="J191" s="25">
        <f t="shared" si="5"/>
        <v>0.55854527586206903</v>
      </c>
      <c r="K191" s="36"/>
      <c r="L191" s="37"/>
    </row>
    <row r="192" spans="2:12" x14ac:dyDescent="0.25">
      <c r="B192" s="20" t="s">
        <v>356</v>
      </c>
      <c r="C192" s="21" t="s">
        <v>131</v>
      </c>
      <c r="D192" s="34" t="s">
        <v>357</v>
      </c>
      <c r="E192" s="35">
        <v>80000</v>
      </c>
      <c r="F192" s="35">
        <v>80000</v>
      </c>
      <c r="G192" s="36">
        <v>32722.720000000001</v>
      </c>
      <c r="H192" s="25">
        <f t="shared" si="6"/>
        <v>0.40903400000000001</v>
      </c>
      <c r="I192" s="24">
        <v>66321.240000000005</v>
      </c>
      <c r="J192" s="25">
        <f t="shared" si="5"/>
        <v>0.82901550000000002</v>
      </c>
      <c r="K192" s="36"/>
      <c r="L192" s="37"/>
    </row>
    <row r="193" spans="2:12" x14ac:dyDescent="0.25">
      <c r="B193" s="20" t="s">
        <v>358</v>
      </c>
      <c r="C193" s="21" t="s">
        <v>131</v>
      </c>
      <c r="D193" s="34" t="s">
        <v>359</v>
      </c>
      <c r="E193" s="35">
        <v>100000</v>
      </c>
      <c r="F193" s="35">
        <v>100000</v>
      </c>
      <c r="G193" s="36">
        <v>15832.53</v>
      </c>
      <c r="H193" s="25">
        <f t="shared" si="6"/>
        <v>0.1583253</v>
      </c>
      <c r="I193" s="24">
        <v>72819.16</v>
      </c>
      <c r="J193" s="25">
        <f t="shared" si="5"/>
        <v>0.72819160000000005</v>
      </c>
      <c r="K193" s="36"/>
      <c r="L193" s="37"/>
    </row>
    <row r="194" spans="2:12" x14ac:dyDescent="0.25">
      <c r="B194" s="20" t="s">
        <v>360</v>
      </c>
      <c r="C194" s="21" t="s">
        <v>131</v>
      </c>
      <c r="D194" s="34" t="s">
        <v>361</v>
      </c>
      <c r="E194" s="35">
        <v>257600</v>
      </c>
      <c r="F194" s="35">
        <v>257600</v>
      </c>
      <c r="G194" s="36">
        <v>53930.8</v>
      </c>
      <c r="H194" s="25">
        <f t="shared" si="6"/>
        <v>0.20935869565217394</v>
      </c>
      <c r="I194" s="24">
        <v>109379.4</v>
      </c>
      <c r="J194" s="25">
        <f t="shared" si="5"/>
        <v>0.42460947204968941</v>
      </c>
      <c r="K194" s="36"/>
      <c r="L194" s="37"/>
    </row>
    <row r="195" spans="2:12" x14ac:dyDescent="0.25">
      <c r="B195" s="20" t="s">
        <v>362</v>
      </c>
      <c r="C195" s="21" t="s">
        <v>131</v>
      </c>
      <c r="D195" s="34" t="s">
        <v>363</v>
      </c>
      <c r="E195" s="35">
        <v>195000</v>
      </c>
      <c r="F195" s="35">
        <v>195000</v>
      </c>
      <c r="G195" s="36">
        <v>57937.62</v>
      </c>
      <c r="H195" s="25">
        <f t="shared" si="6"/>
        <v>0.29711599999999999</v>
      </c>
      <c r="I195" s="24">
        <v>127748.18</v>
      </c>
      <c r="J195" s="25">
        <f t="shared" si="5"/>
        <v>0.65511887179487172</v>
      </c>
      <c r="K195" s="36"/>
      <c r="L195" s="37"/>
    </row>
    <row r="196" spans="2:12" x14ac:dyDescent="0.25">
      <c r="B196" s="20" t="s">
        <v>364</v>
      </c>
      <c r="C196" s="21" t="s">
        <v>131</v>
      </c>
      <c r="D196" s="34" t="s">
        <v>365</v>
      </c>
      <c r="E196" s="35">
        <v>198000</v>
      </c>
      <c r="F196" s="35">
        <v>248000</v>
      </c>
      <c r="G196" s="36">
        <v>66660.960000000006</v>
      </c>
      <c r="H196" s="25">
        <f t="shared" si="6"/>
        <v>0.26879419354838713</v>
      </c>
      <c r="I196" s="24">
        <v>148708.63</v>
      </c>
      <c r="J196" s="25">
        <f t="shared" si="5"/>
        <v>0.59963157258064514</v>
      </c>
      <c r="K196" s="36"/>
      <c r="L196" s="37"/>
    </row>
    <row r="197" spans="2:12" x14ac:dyDescent="0.25">
      <c r="B197" s="20" t="s">
        <v>366</v>
      </c>
      <c r="C197" s="21" t="s">
        <v>131</v>
      </c>
      <c r="D197" s="34" t="s">
        <v>367</v>
      </c>
      <c r="E197" s="35">
        <v>100000</v>
      </c>
      <c r="F197" s="35">
        <v>100000</v>
      </c>
      <c r="G197" s="36">
        <v>26883.42</v>
      </c>
      <c r="H197" s="25">
        <f t="shared" si="6"/>
        <v>0.26883419999999997</v>
      </c>
      <c r="I197" s="24">
        <v>43297.15</v>
      </c>
      <c r="J197" s="25">
        <f t="shared" si="5"/>
        <v>0.43297150000000001</v>
      </c>
      <c r="K197" s="36"/>
      <c r="L197" s="37"/>
    </row>
    <row r="198" spans="2:12" x14ac:dyDescent="0.25">
      <c r="B198" s="20" t="s">
        <v>368</v>
      </c>
      <c r="C198" s="21" t="s">
        <v>131</v>
      </c>
      <c r="D198" s="34" t="s">
        <v>369</v>
      </c>
      <c r="E198" s="35">
        <v>250000</v>
      </c>
      <c r="F198" s="35">
        <v>250000</v>
      </c>
      <c r="G198" s="36">
        <v>59102.11</v>
      </c>
      <c r="H198" s="25">
        <f t="shared" si="6"/>
        <v>0.23640844</v>
      </c>
      <c r="I198" s="24">
        <v>112502.17</v>
      </c>
      <c r="J198" s="25">
        <f t="shared" si="5"/>
        <v>0.45000867999999999</v>
      </c>
      <c r="K198" s="36"/>
      <c r="L198" s="37"/>
    </row>
    <row r="199" spans="2:12" x14ac:dyDescent="0.25">
      <c r="B199" s="20" t="s">
        <v>370</v>
      </c>
      <c r="C199" s="21" t="s">
        <v>131</v>
      </c>
      <c r="D199" s="34" t="s">
        <v>371</v>
      </c>
      <c r="E199" s="35">
        <v>143000</v>
      </c>
      <c r="F199" s="35">
        <v>93000</v>
      </c>
      <c r="G199" s="36">
        <v>21269.13</v>
      </c>
      <c r="H199" s="25">
        <f t="shared" si="6"/>
        <v>0.22870032258064518</v>
      </c>
      <c r="I199" s="24">
        <v>44264.81</v>
      </c>
      <c r="J199" s="25">
        <f t="shared" si="5"/>
        <v>0.47596569892473117</v>
      </c>
      <c r="K199" s="36"/>
      <c r="L199" s="37"/>
    </row>
    <row r="200" spans="2:12" x14ac:dyDescent="0.25">
      <c r="B200" s="20" t="s">
        <v>372</v>
      </c>
      <c r="C200" s="21" t="s">
        <v>131</v>
      </c>
      <c r="D200" s="34" t="s">
        <v>373</v>
      </c>
      <c r="E200" s="35">
        <v>201000</v>
      </c>
      <c r="F200" s="35">
        <v>201000</v>
      </c>
      <c r="G200" s="36">
        <v>80963.429999999993</v>
      </c>
      <c r="H200" s="25">
        <f t="shared" si="6"/>
        <v>0.40280313432835818</v>
      </c>
      <c r="I200" s="24">
        <v>173590.22</v>
      </c>
      <c r="J200" s="25">
        <f t="shared" si="5"/>
        <v>0.86363293532338314</v>
      </c>
      <c r="K200" s="36"/>
      <c r="L200" s="37"/>
    </row>
    <row r="201" spans="2:12" x14ac:dyDescent="0.25">
      <c r="B201" s="20" t="s">
        <v>374</v>
      </c>
      <c r="C201" s="21" t="s">
        <v>131</v>
      </c>
      <c r="D201" s="34" t="s">
        <v>375</v>
      </c>
      <c r="E201" s="35">
        <v>110000</v>
      </c>
      <c r="F201" s="35">
        <v>110000</v>
      </c>
      <c r="G201" s="36">
        <v>35009.919999999998</v>
      </c>
      <c r="H201" s="25">
        <f t="shared" si="6"/>
        <v>0.318272</v>
      </c>
      <c r="I201" s="24">
        <v>71139.89</v>
      </c>
      <c r="J201" s="25">
        <f t="shared" si="5"/>
        <v>0.64672627272727268</v>
      </c>
      <c r="K201" s="36"/>
      <c r="L201" s="37"/>
    </row>
    <row r="202" spans="2:12" x14ac:dyDescent="0.25">
      <c r="B202" s="20" t="s">
        <v>376</v>
      </c>
      <c r="C202" s="21" t="s">
        <v>131</v>
      </c>
      <c r="D202" s="34" t="s">
        <v>377</v>
      </c>
      <c r="E202" s="35">
        <v>256000</v>
      </c>
      <c r="F202" s="35">
        <v>256000</v>
      </c>
      <c r="G202" s="36">
        <v>61596.78</v>
      </c>
      <c r="H202" s="25">
        <f t="shared" si="6"/>
        <v>0.24061242187499998</v>
      </c>
      <c r="I202" s="24">
        <v>123074.05</v>
      </c>
      <c r="J202" s="25">
        <f t="shared" si="5"/>
        <v>0.4807580078125</v>
      </c>
      <c r="K202" s="36"/>
      <c r="L202" s="37"/>
    </row>
    <row r="203" spans="2:12" x14ac:dyDescent="0.25">
      <c r="B203" s="20" t="s">
        <v>378</v>
      </c>
      <c r="C203" s="21" t="s">
        <v>131</v>
      </c>
      <c r="D203" s="34" t="s">
        <v>379</v>
      </c>
      <c r="E203" s="35">
        <v>270000</v>
      </c>
      <c r="F203" s="35">
        <v>270000</v>
      </c>
      <c r="G203" s="36">
        <v>72197.5</v>
      </c>
      <c r="H203" s="25">
        <f t="shared" si="6"/>
        <v>0.26739814814814816</v>
      </c>
      <c r="I203" s="24">
        <v>144385.59</v>
      </c>
      <c r="J203" s="25">
        <f t="shared" si="5"/>
        <v>0.5347614444444444</v>
      </c>
      <c r="K203" s="36"/>
      <c r="L203" s="37"/>
    </row>
    <row r="204" spans="2:12" x14ac:dyDescent="0.25">
      <c r="B204" s="20" t="s">
        <v>380</v>
      </c>
      <c r="C204" s="21" t="s">
        <v>131</v>
      </c>
      <c r="D204" s="34" t="s">
        <v>381</v>
      </c>
      <c r="E204" s="35">
        <v>240000</v>
      </c>
      <c r="F204" s="35">
        <v>240000</v>
      </c>
      <c r="G204" s="36">
        <v>83057.14</v>
      </c>
      <c r="H204" s="25">
        <f t="shared" si="6"/>
        <v>0.34607141666666669</v>
      </c>
      <c r="I204" s="24">
        <v>186898.82</v>
      </c>
      <c r="J204" s="25">
        <f t="shared" si="5"/>
        <v>0.77874508333333337</v>
      </c>
      <c r="K204" s="36"/>
      <c r="L204" s="37"/>
    </row>
    <row r="205" spans="2:12" x14ac:dyDescent="0.25">
      <c r="B205" s="20" t="s">
        <v>382</v>
      </c>
      <c r="C205" s="21" t="s">
        <v>131</v>
      </c>
      <c r="D205" s="34" t="s">
        <v>383</v>
      </c>
      <c r="E205" s="35">
        <v>150000</v>
      </c>
      <c r="F205" s="35">
        <v>231000</v>
      </c>
      <c r="G205" s="36">
        <v>1300</v>
      </c>
      <c r="H205" s="25">
        <f t="shared" si="6"/>
        <v>5.6277056277056281E-3</v>
      </c>
      <c r="I205" s="24">
        <v>26953.54</v>
      </c>
      <c r="J205" s="25">
        <f t="shared" si="5"/>
        <v>0.11668199134199135</v>
      </c>
      <c r="K205" s="36"/>
      <c r="L205" s="37"/>
    </row>
    <row r="206" spans="2:12" x14ac:dyDescent="0.25">
      <c r="B206" s="20" t="s">
        <v>384</v>
      </c>
      <c r="C206" s="21" t="s">
        <v>131</v>
      </c>
      <c r="D206" s="34" t="s">
        <v>385</v>
      </c>
      <c r="E206" s="35">
        <v>14000</v>
      </c>
      <c r="F206" s="35">
        <v>14000</v>
      </c>
      <c r="G206" s="36">
        <v>1000</v>
      </c>
      <c r="H206" s="25">
        <f t="shared" si="6"/>
        <v>7.1428571428571425E-2</v>
      </c>
      <c r="I206" s="24">
        <v>4200</v>
      </c>
      <c r="J206" s="25">
        <f t="shared" si="5"/>
        <v>0.3</v>
      </c>
      <c r="K206" s="36"/>
      <c r="L206" s="37"/>
    </row>
    <row r="207" spans="2:12" x14ac:dyDescent="0.25">
      <c r="B207" s="20" t="s">
        <v>386</v>
      </c>
      <c r="C207" s="21" t="s">
        <v>131</v>
      </c>
      <c r="D207" s="34" t="s">
        <v>387</v>
      </c>
      <c r="E207" s="35">
        <v>10000</v>
      </c>
      <c r="F207" s="35">
        <v>6500</v>
      </c>
      <c r="G207" s="36">
        <v>0</v>
      </c>
      <c r="H207" s="25">
        <f t="shared" si="6"/>
        <v>0</v>
      </c>
      <c r="I207" s="24">
        <v>4720</v>
      </c>
      <c r="J207" s="25">
        <f t="shared" si="5"/>
        <v>0.72615384615384615</v>
      </c>
      <c r="K207" s="36"/>
      <c r="L207" s="37"/>
    </row>
    <row r="208" spans="2:12" x14ac:dyDescent="0.25">
      <c r="B208" s="20" t="s">
        <v>388</v>
      </c>
      <c r="C208" s="21" t="s">
        <v>131</v>
      </c>
      <c r="D208" s="34" t="s">
        <v>389</v>
      </c>
      <c r="E208" s="35">
        <v>70000</v>
      </c>
      <c r="F208" s="35">
        <v>71500</v>
      </c>
      <c r="G208" s="36">
        <v>7328.56</v>
      </c>
      <c r="H208" s="25">
        <f t="shared" ref="H208:H221" si="7">G208/F208</f>
        <v>0.10249734265734266</v>
      </c>
      <c r="I208" s="24">
        <v>7650.56</v>
      </c>
      <c r="J208" s="25">
        <f t="shared" si="5"/>
        <v>0.10700083916083916</v>
      </c>
      <c r="K208" s="36"/>
      <c r="L208" s="37"/>
    </row>
    <row r="209" spans="2:12" x14ac:dyDescent="0.25">
      <c r="B209" s="20" t="s">
        <v>390</v>
      </c>
      <c r="C209" s="21" t="s">
        <v>131</v>
      </c>
      <c r="D209" s="34" t="s">
        <v>391</v>
      </c>
      <c r="E209" s="35">
        <v>3000</v>
      </c>
      <c r="F209" s="35">
        <v>8000</v>
      </c>
      <c r="G209" s="36">
        <v>0</v>
      </c>
      <c r="H209" s="25">
        <f t="shared" si="7"/>
        <v>0</v>
      </c>
      <c r="I209" s="24">
        <v>2030</v>
      </c>
      <c r="J209" s="25">
        <f t="shared" si="5"/>
        <v>0.25374999999999998</v>
      </c>
      <c r="K209" s="36"/>
      <c r="L209" s="37"/>
    </row>
    <row r="210" spans="2:12" x14ac:dyDescent="0.25">
      <c r="B210" s="20" t="s">
        <v>392</v>
      </c>
      <c r="C210" s="21" t="s">
        <v>131</v>
      </c>
      <c r="D210" s="34" t="s">
        <v>393</v>
      </c>
      <c r="E210" s="35">
        <v>856400</v>
      </c>
      <c r="F210" s="35">
        <v>1012900</v>
      </c>
      <c r="G210" s="36">
        <v>507886.7</v>
      </c>
      <c r="H210" s="25">
        <f t="shared" si="7"/>
        <v>0.50141840260637771</v>
      </c>
      <c r="I210" s="24">
        <v>843720.33</v>
      </c>
      <c r="J210" s="25">
        <f t="shared" si="5"/>
        <v>0.83297495310494618</v>
      </c>
      <c r="K210" s="36"/>
      <c r="L210" s="37"/>
    </row>
    <row r="211" spans="2:12" x14ac:dyDescent="0.25">
      <c r="B211" s="20" t="s">
        <v>394</v>
      </c>
      <c r="C211" s="21" t="s">
        <v>131</v>
      </c>
      <c r="D211" s="34" t="s">
        <v>395</v>
      </c>
      <c r="E211" s="35">
        <v>80000</v>
      </c>
      <c r="F211" s="35">
        <v>80000</v>
      </c>
      <c r="G211" s="36">
        <v>29197.07</v>
      </c>
      <c r="H211" s="25">
        <f t="shared" si="7"/>
        <v>0.36496337499999998</v>
      </c>
      <c r="I211" s="24">
        <v>58596.1</v>
      </c>
      <c r="J211" s="25">
        <f t="shared" si="5"/>
        <v>0.73245125</v>
      </c>
      <c r="K211" s="36"/>
      <c r="L211" s="37"/>
    </row>
    <row r="212" spans="2:12" x14ac:dyDescent="0.25">
      <c r="B212" s="20" t="s">
        <v>396</v>
      </c>
      <c r="C212" s="21" t="s">
        <v>131</v>
      </c>
      <c r="D212" s="34" t="s">
        <v>397</v>
      </c>
      <c r="E212" s="35">
        <v>100000</v>
      </c>
      <c r="F212" s="35">
        <v>100000</v>
      </c>
      <c r="G212" s="36">
        <v>63977.67</v>
      </c>
      <c r="H212" s="25">
        <f t="shared" si="7"/>
        <v>0.63977669999999998</v>
      </c>
      <c r="I212" s="24">
        <v>87776.01</v>
      </c>
      <c r="J212" s="25">
        <f t="shared" si="5"/>
        <v>0.87776009999999993</v>
      </c>
      <c r="K212" s="36"/>
      <c r="L212" s="37"/>
    </row>
    <row r="213" spans="2:12" x14ac:dyDescent="0.25">
      <c r="B213" s="20" t="s">
        <v>398</v>
      </c>
      <c r="C213" s="21" t="s">
        <v>131</v>
      </c>
      <c r="D213" s="34" t="s">
        <v>399</v>
      </c>
      <c r="E213" s="35">
        <v>390100</v>
      </c>
      <c r="F213" s="35">
        <v>457100</v>
      </c>
      <c r="G213" s="36">
        <v>161909.93</v>
      </c>
      <c r="H213" s="25">
        <f t="shared" si="7"/>
        <v>0.35421117917304745</v>
      </c>
      <c r="I213" s="24">
        <v>379780.12</v>
      </c>
      <c r="J213" s="25">
        <f t="shared" si="5"/>
        <v>0.83084690439728726</v>
      </c>
      <c r="K213" s="36"/>
      <c r="L213" s="37"/>
    </row>
    <row r="214" spans="2:12" x14ac:dyDescent="0.25">
      <c r="B214" s="20" t="s">
        <v>400</v>
      </c>
      <c r="C214" s="21" t="s">
        <v>131</v>
      </c>
      <c r="D214" s="34" t="s">
        <v>401</v>
      </c>
      <c r="E214" s="35">
        <v>58000</v>
      </c>
      <c r="F214" s="35">
        <v>58000</v>
      </c>
      <c r="G214" s="36">
        <v>26623.73</v>
      </c>
      <c r="H214" s="25">
        <f t="shared" si="7"/>
        <v>0.45902982758620686</v>
      </c>
      <c r="I214" s="24">
        <v>54284.45</v>
      </c>
      <c r="J214" s="25">
        <f t="shared" si="5"/>
        <v>0.93593879310344819</v>
      </c>
      <c r="K214" s="36"/>
      <c r="L214" s="37"/>
    </row>
    <row r="215" spans="2:12" x14ac:dyDescent="0.25">
      <c r="B215" s="20" t="s">
        <v>402</v>
      </c>
      <c r="C215" s="21" t="s">
        <v>131</v>
      </c>
      <c r="D215" s="34" t="s">
        <v>403</v>
      </c>
      <c r="E215" s="35">
        <v>9000</v>
      </c>
      <c r="F215" s="35">
        <v>9000</v>
      </c>
      <c r="G215" s="36">
        <v>1709.89</v>
      </c>
      <c r="H215" s="25">
        <f t="shared" si="7"/>
        <v>0.18998777777777778</v>
      </c>
      <c r="I215" s="24">
        <v>5258.09</v>
      </c>
      <c r="J215" s="25">
        <f t="shared" si="5"/>
        <v>0.58423222222222226</v>
      </c>
      <c r="K215" s="36"/>
      <c r="L215" s="37"/>
    </row>
    <row r="216" spans="2:12" x14ac:dyDescent="0.25">
      <c r="B216" s="20" t="s">
        <v>404</v>
      </c>
      <c r="C216" s="21" t="s">
        <v>131</v>
      </c>
      <c r="D216" s="34" t="s">
        <v>405</v>
      </c>
      <c r="E216" s="35">
        <v>0</v>
      </c>
      <c r="F216" s="35">
        <v>2000</v>
      </c>
      <c r="G216" s="36">
        <v>0</v>
      </c>
      <c r="H216" s="25">
        <f t="shared" si="7"/>
        <v>0</v>
      </c>
      <c r="I216" s="24">
        <v>0</v>
      </c>
      <c r="J216" s="25">
        <f t="shared" si="5"/>
        <v>0</v>
      </c>
      <c r="K216" s="36"/>
      <c r="L216" s="37"/>
    </row>
    <row r="217" spans="2:12" x14ac:dyDescent="0.25">
      <c r="B217" s="20" t="s">
        <v>406</v>
      </c>
      <c r="C217" s="21" t="s">
        <v>131</v>
      </c>
      <c r="D217" s="34" t="s">
        <v>407</v>
      </c>
      <c r="E217" s="35">
        <v>0</v>
      </c>
      <c r="F217" s="35">
        <v>0</v>
      </c>
      <c r="G217" s="36">
        <v>0</v>
      </c>
      <c r="H217" s="25" t="e">
        <f t="shared" si="7"/>
        <v>#DIV/0!</v>
      </c>
      <c r="I217" s="24">
        <v>0</v>
      </c>
      <c r="J217" s="25" t="e">
        <f t="shared" si="5"/>
        <v>#DIV/0!</v>
      </c>
      <c r="K217" s="36"/>
      <c r="L217" s="37"/>
    </row>
    <row r="218" spans="2:12" ht="16.5" thickBot="1" x14ac:dyDescent="0.3">
      <c r="B218" s="27" t="s">
        <v>408</v>
      </c>
      <c r="C218" s="28"/>
      <c r="D218" s="29"/>
      <c r="E218" s="30">
        <f>SUM(E79:E217)</f>
        <v>168004721.79000002</v>
      </c>
      <c r="F218" s="30">
        <f t="shared" ref="F218:K218" si="8">SUM(F79:F217)</f>
        <v>172295448.04000002</v>
      </c>
      <c r="G218" s="30">
        <f t="shared" si="8"/>
        <v>56009621.539999999</v>
      </c>
      <c r="H218" s="31">
        <f t="shared" si="7"/>
        <v>0.32507893956082251</v>
      </c>
      <c r="I218" s="30">
        <f t="shared" si="8"/>
        <v>113763685.30000001</v>
      </c>
      <c r="J218" s="31">
        <f t="shared" si="5"/>
        <v>0.66028259361552422</v>
      </c>
      <c r="K218" s="32">
        <f t="shared" si="8"/>
        <v>0</v>
      </c>
      <c r="L218" s="33"/>
    </row>
    <row r="219" spans="2:12" ht="16.5" thickBot="1" x14ac:dyDescent="0.3"/>
    <row r="220" spans="2:12" x14ac:dyDescent="0.25">
      <c r="B220" s="9" t="s">
        <v>5</v>
      </c>
      <c r="C220" s="10" t="s">
        <v>6</v>
      </c>
      <c r="D220" s="11" t="s">
        <v>7</v>
      </c>
      <c r="E220" s="11" t="s">
        <v>8</v>
      </c>
      <c r="F220" s="11" t="s">
        <v>9</v>
      </c>
      <c r="G220" s="12" t="s">
        <v>10</v>
      </c>
      <c r="H220" s="12"/>
      <c r="I220" s="12"/>
      <c r="J220" s="12"/>
      <c r="K220" s="12"/>
      <c r="L220" s="13"/>
    </row>
    <row r="221" spans="2:12" x14ac:dyDescent="0.25">
      <c r="B221" s="14"/>
      <c r="C221" s="15"/>
      <c r="D221" s="16"/>
      <c r="E221" s="16"/>
      <c r="F221" s="16"/>
      <c r="G221" s="17" t="s">
        <v>11</v>
      </c>
      <c r="H221" s="17"/>
      <c r="I221" s="17" t="s">
        <v>12</v>
      </c>
      <c r="J221" s="17"/>
      <c r="K221" s="17" t="s">
        <v>13</v>
      </c>
      <c r="L221" s="18"/>
    </row>
    <row r="222" spans="2:12" x14ac:dyDescent="0.25">
      <c r="B222" s="14"/>
      <c r="C222" s="19"/>
      <c r="D222" s="16"/>
      <c r="E222" s="16"/>
      <c r="F222" s="16"/>
      <c r="G222" s="17"/>
      <c r="H222" s="17"/>
      <c r="I222" s="17"/>
      <c r="J222" s="17"/>
      <c r="K222" s="17"/>
      <c r="L222" s="18"/>
    </row>
    <row r="223" spans="2:12" x14ac:dyDescent="0.25">
      <c r="B223" s="20" t="s">
        <v>409</v>
      </c>
      <c r="C223" s="21" t="s">
        <v>410</v>
      </c>
      <c r="D223" s="22" t="s">
        <v>411</v>
      </c>
      <c r="E223" s="23">
        <v>250000</v>
      </c>
      <c r="F223" s="23">
        <v>9198.2900000000009</v>
      </c>
      <c r="G223" s="24">
        <v>0</v>
      </c>
      <c r="H223" s="25">
        <f>G223/F223</f>
        <v>0</v>
      </c>
      <c r="I223" s="24">
        <v>0</v>
      </c>
      <c r="J223" s="25">
        <f>I223/F223</f>
        <v>0</v>
      </c>
      <c r="K223" s="24"/>
      <c r="L223" s="26"/>
    </row>
    <row r="224" spans="2:12" ht="16.5" thickBot="1" x14ac:dyDescent="0.3">
      <c r="B224" s="27" t="s">
        <v>412</v>
      </c>
      <c r="C224" s="28"/>
      <c r="D224" s="29"/>
      <c r="E224" s="30">
        <f>SUM(E223:E223)</f>
        <v>250000</v>
      </c>
      <c r="F224" s="30">
        <f>SUM(F223:F223)</f>
        <v>9198.2900000000009</v>
      </c>
      <c r="G224" s="30">
        <f>SUM(G223:G223)</f>
        <v>0</v>
      </c>
      <c r="H224" s="31">
        <f t="shared" ref="H224" si="9">G224/F224</f>
        <v>0</v>
      </c>
      <c r="I224" s="30">
        <f>SUM(I223:I223)</f>
        <v>0</v>
      </c>
      <c r="J224" s="31">
        <f t="shared" ref="J224" si="10">I224/F224</f>
        <v>0</v>
      </c>
      <c r="K224" s="30">
        <f>SUM(K223:K223)</f>
        <v>0</v>
      </c>
      <c r="L224" s="33"/>
    </row>
    <row r="225" spans="2:12" ht="16.5" thickBot="1" x14ac:dyDescent="0.3"/>
    <row r="226" spans="2:12" ht="16.5" thickBot="1" x14ac:dyDescent="0.3">
      <c r="B226" s="38" t="s">
        <v>413</v>
      </c>
      <c r="C226" s="39"/>
      <c r="D226" s="40"/>
      <c r="E226" s="41">
        <f>E41+E74+E218+E224</f>
        <v>194090000.00000003</v>
      </c>
      <c r="F226" s="41">
        <f>F41+F74+F218+F224</f>
        <v>205171178.96000001</v>
      </c>
      <c r="G226" s="41">
        <f>G41+G74+G218+G224</f>
        <v>63572227.810000002</v>
      </c>
      <c r="H226" s="42">
        <f t="shared" ref="H226" si="11">G226/F226</f>
        <v>0.30984969785836242</v>
      </c>
      <c r="I226" s="41">
        <f>I41+I74+I218+I224</f>
        <v>127229402.63000001</v>
      </c>
      <c r="J226" s="42">
        <f t="shared" ref="J226" si="12">I226/F226</f>
        <v>0.62011342565226735</v>
      </c>
      <c r="K226" s="41"/>
      <c r="L226" s="43"/>
    </row>
    <row r="229" spans="2:12" ht="16.5" thickBot="1" x14ac:dyDescent="0.3"/>
    <row r="230" spans="2:12" ht="16.5" thickBot="1" x14ac:dyDescent="0.3">
      <c r="B230" s="6" t="s">
        <v>414</v>
      </c>
      <c r="C230" s="7"/>
      <c r="D230" s="7"/>
      <c r="E230" s="7"/>
      <c r="F230" s="7"/>
      <c r="G230" s="7"/>
      <c r="H230" s="7"/>
      <c r="I230" s="7"/>
      <c r="J230" s="7"/>
      <c r="K230" s="7"/>
      <c r="L230" s="8"/>
    </row>
    <row r="231" spans="2:12" ht="16.5" thickBot="1" x14ac:dyDescent="0.3"/>
    <row r="232" spans="2:12" x14ac:dyDescent="0.25">
      <c r="B232" s="9" t="s">
        <v>5</v>
      </c>
      <c r="C232" s="10" t="s">
        <v>6</v>
      </c>
      <c r="D232" s="11" t="s">
        <v>7</v>
      </c>
      <c r="E232" s="11" t="s">
        <v>8</v>
      </c>
      <c r="F232" s="11" t="s">
        <v>9</v>
      </c>
      <c r="G232" s="12" t="s">
        <v>10</v>
      </c>
      <c r="H232" s="12"/>
      <c r="I232" s="12"/>
      <c r="J232" s="12"/>
      <c r="K232" s="12"/>
      <c r="L232" s="13"/>
    </row>
    <row r="233" spans="2:12" x14ac:dyDescent="0.25">
      <c r="B233" s="14"/>
      <c r="C233" s="15"/>
      <c r="D233" s="16"/>
      <c r="E233" s="16"/>
      <c r="F233" s="16"/>
      <c r="G233" s="17" t="s">
        <v>11</v>
      </c>
      <c r="H233" s="17"/>
      <c r="I233" s="17" t="s">
        <v>12</v>
      </c>
      <c r="J233" s="17"/>
      <c r="K233" s="17" t="s">
        <v>13</v>
      </c>
      <c r="L233" s="18"/>
    </row>
    <row r="234" spans="2:12" x14ac:dyDescent="0.25">
      <c r="B234" s="14"/>
      <c r="C234" s="19"/>
      <c r="D234" s="16"/>
      <c r="E234" s="16"/>
      <c r="F234" s="16"/>
      <c r="G234" s="17"/>
      <c r="H234" s="17"/>
      <c r="I234" s="17"/>
      <c r="J234" s="17"/>
      <c r="K234" s="17"/>
      <c r="L234" s="18"/>
    </row>
    <row r="235" spans="2:12" x14ac:dyDescent="0.25">
      <c r="B235" s="20" t="s">
        <v>415</v>
      </c>
      <c r="C235" s="21" t="s">
        <v>15</v>
      </c>
      <c r="D235" s="22" t="s">
        <v>416</v>
      </c>
      <c r="E235" s="23">
        <v>18115000</v>
      </c>
      <c r="F235" s="23">
        <v>18115000</v>
      </c>
      <c r="G235" s="24">
        <v>5230541.83</v>
      </c>
      <c r="H235" s="25">
        <f t="shared" ref="H235:H236" si="13">G235/F235</f>
        <v>0.28874092354402431</v>
      </c>
      <c r="I235" s="24">
        <v>11551585.27</v>
      </c>
      <c r="J235" s="25">
        <f t="shared" ref="J235:J236" si="14">I235/F235</f>
        <v>0.6376806662986475</v>
      </c>
      <c r="K235" s="24"/>
      <c r="L235" s="26"/>
    </row>
    <row r="236" spans="2:12" ht="16.5" thickBot="1" x14ac:dyDescent="0.3">
      <c r="B236" s="27" t="s">
        <v>71</v>
      </c>
      <c r="C236" s="28"/>
      <c r="D236" s="29"/>
      <c r="E236" s="30">
        <f>SUM(E235:E235)</f>
        <v>18115000</v>
      </c>
      <c r="F236" s="30">
        <f>SUM(F235:F235)</f>
        <v>18115000</v>
      </c>
      <c r="G236" s="30">
        <f>SUM(G235:G235)</f>
        <v>5230541.83</v>
      </c>
      <c r="H236" s="31">
        <f t="shared" si="13"/>
        <v>0.28874092354402431</v>
      </c>
      <c r="I236" s="30">
        <f>SUM(I235:I235)</f>
        <v>11551585.27</v>
      </c>
      <c r="J236" s="31">
        <f t="shared" si="14"/>
        <v>0.6376806662986475</v>
      </c>
      <c r="K236" s="30">
        <f>SUM(K235:K235)</f>
        <v>0</v>
      </c>
      <c r="L236" s="33"/>
    </row>
    <row r="237" spans="2:12" ht="16.5" thickBot="1" x14ac:dyDescent="0.3"/>
    <row r="238" spans="2:12" x14ac:dyDescent="0.25">
      <c r="B238" s="9" t="s">
        <v>5</v>
      </c>
      <c r="C238" s="10" t="s">
        <v>6</v>
      </c>
      <c r="D238" s="11" t="s">
        <v>7</v>
      </c>
      <c r="E238" s="11" t="s">
        <v>8</v>
      </c>
      <c r="F238" s="11" t="s">
        <v>9</v>
      </c>
      <c r="G238" s="12" t="s">
        <v>10</v>
      </c>
      <c r="H238" s="12"/>
      <c r="I238" s="12"/>
      <c r="J238" s="12"/>
      <c r="K238" s="12"/>
      <c r="L238" s="13"/>
    </row>
    <row r="239" spans="2:12" x14ac:dyDescent="0.25">
      <c r="B239" s="14"/>
      <c r="C239" s="15"/>
      <c r="D239" s="16"/>
      <c r="E239" s="16"/>
      <c r="F239" s="16"/>
      <c r="G239" s="17" t="s">
        <v>11</v>
      </c>
      <c r="H239" s="17"/>
      <c r="I239" s="17" t="s">
        <v>12</v>
      </c>
      <c r="J239" s="17"/>
      <c r="K239" s="17" t="s">
        <v>13</v>
      </c>
      <c r="L239" s="18"/>
    </row>
    <row r="240" spans="2:12" x14ac:dyDescent="0.25">
      <c r="B240" s="14"/>
      <c r="C240" s="19"/>
      <c r="D240" s="16"/>
      <c r="E240" s="16"/>
      <c r="F240" s="16"/>
      <c r="G240" s="17"/>
      <c r="H240" s="17"/>
      <c r="I240" s="17"/>
      <c r="J240" s="17"/>
      <c r="K240" s="17"/>
      <c r="L240" s="18"/>
    </row>
    <row r="241" spans="2:12" x14ac:dyDescent="0.25">
      <c r="B241" s="20" t="s">
        <v>417</v>
      </c>
      <c r="C241" s="21" t="s">
        <v>131</v>
      </c>
      <c r="D241" s="22" t="s">
        <v>418</v>
      </c>
      <c r="E241" s="23">
        <v>3000</v>
      </c>
      <c r="F241" s="23">
        <v>3000</v>
      </c>
      <c r="G241" s="24">
        <v>0</v>
      </c>
      <c r="H241" s="25">
        <f t="shared" ref="H241:H242" si="15">G241/F241</f>
        <v>0</v>
      </c>
      <c r="I241" s="24">
        <v>0</v>
      </c>
      <c r="J241" s="25">
        <f t="shared" ref="J241:J242" si="16">I241/F241</f>
        <v>0</v>
      </c>
      <c r="K241" s="24"/>
      <c r="L241" s="26"/>
    </row>
    <row r="242" spans="2:12" ht="16.5" thickBot="1" x14ac:dyDescent="0.3">
      <c r="B242" s="27" t="s">
        <v>408</v>
      </c>
      <c r="C242" s="28"/>
      <c r="D242" s="29"/>
      <c r="E242" s="30">
        <f>SUM(E241:E241)</f>
        <v>3000</v>
      </c>
      <c r="F242" s="30">
        <f>SUM(F241:F241)</f>
        <v>3000</v>
      </c>
      <c r="G242" s="30">
        <f>SUM(G241:G241)</f>
        <v>0</v>
      </c>
      <c r="H242" s="31">
        <f t="shared" si="15"/>
        <v>0</v>
      </c>
      <c r="I242" s="30">
        <f>SUM(I241:I241)</f>
        <v>0</v>
      </c>
      <c r="J242" s="31">
        <f t="shared" si="16"/>
        <v>0</v>
      </c>
      <c r="K242" s="30">
        <f>SUM(K241:K241)</f>
        <v>0</v>
      </c>
      <c r="L242" s="33"/>
    </row>
    <row r="243" spans="2:12" ht="16.5" thickBot="1" x14ac:dyDescent="0.3"/>
    <row r="244" spans="2:12" x14ac:dyDescent="0.25">
      <c r="B244" s="9" t="s">
        <v>5</v>
      </c>
      <c r="C244" s="10" t="s">
        <v>6</v>
      </c>
      <c r="D244" s="11" t="s">
        <v>7</v>
      </c>
      <c r="E244" s="11" t="s">
        <v>8</v>
      </c>
      <c r="F244" s="11" t="s">
        <v>9</v>
      </c>
      <c r="G244" s="12" t="s">
        <v>10</v>
      </c>
      <c r="H244" s="12"/>
      <c r="I244" s="12"/>
      <c r="J244" s="12"/>
      <c r="K244" s="12"/>
      <c r="L244" s="13"/>
    </row>
    <row r="245" spans="2:12" x14ac:dyDescent="0.25">
      <c r="B245" s="14"/>
      <c r="C245" s="15"/>
      <c r="D245" s="16"/>
      <c r="E245" s="16"/>
      <c r="F245" s="16"/>
      <c r="G245" s="17" t="s">
        <v>11</v>
      </c>
      <c r="H245" s="17"/>
      <c r="I245" s="17" t="s">
        <v>12</v>
      </c>
      <c r="J245" s="17"/>
      <c r="K245" s="17" t="s">
        <v>13</v>
      </c>
      <c r="L245" s="18"/>
    </row>
    <row r="246" spans="2:12" x14ac:dyDescent="0.25">
      <c r="B246" s="14"/>
      <c r="C246" s="19"/>
      <c r="D246" s="16"/>
      <c r="E246" s="16"/>
      <c r="F246" s="16"/>
      <c r="G246" s="17"/>
      <c r="H246" s="17"/>
      <c r="I246" s="17"/>
      <c r="J246" s="17"/>
      <c r="K246" s="17"/>
      <c r="L246" s="18"/>
    </row>
    <row r="247" spans="2:12" x14ac:dyDescent="0.25">
      <c r="B247" s="20" t="s">
        <v>419</v>
      </c>
      <c r="C247" s="21" t="s">
        <v>410</v>
      </c>
      <c r="D247" s="22" t="s">
        <v>420</v>
      </c>
      <c r="E247" s="23">
        <v>17792000</v>
      </c>
      <c r="F247" s="23">
        <v>17792000</v>
      </c>
      <c r="G247" s="24">
        <v>0</v>
      </c>
      <c r="H247" s="25">
        <f>G247/F247</f>
        <v>0</v>
      </c>
      <c r="I247" s="24">
        <v>0</v>
      </c>
      <c r="J247" s="25">
        <f>I247/F247</f>
        <v>0</v>
      </c>
      <c r="K247" s="24"/>
      <c r="L247" s="26"/>
    </row>
    <row r="248" spans="2:12" ht="16.5" thickBot="1" x14ac:dyDescent="0.3">
      <c r="B248" s="27" t="s">
        <v>412</v>
      </c>
      <c r="C248" s="28"/>
      <c r="D248" s="29"/>
      <c r="E248" s="30">
        <f>SUM(E247:E247)</f>
        <v>17792000</v>
      </c>
      <c r="F248" s="30">
        <f>SUM(F247:F247)</f>
        <v>17792000</v>
      </c>
      <c r="G248" s="30">
        <f>SUM(G247:G247)</f>
        <v>0</v>
      </c>
      <c r="H248" s="31">
        <f t="shared" ref="H248" si="17">G248/F248</f>
        <v>0</v>
      </c>
      <c r="I248" s="30">
        <f>SUM(I247:I247)</f>
        <v>0</v>
      </c>
      <c r="J248" s="31">
        <f t="shared" ref="J248" si="18">I248/F248</f>
        <v>0</v>
      </c>
      <c r="K248" s="30">
        <f>SUM(K247:K247)</f>
        <v>0</v>
      </c>
      <c r="L248" s="33"/>
    </row>
    <row r="249" spans="2:12" ht="16.5" thickBot="1" x14ac:dyDescent="0.3"/>
    <row r="250" spans="2:12" ht="16.5" thickBot="1" x14ac:dyDescent="0.3">
      <c r="B250" s="38" t="s">
        <v>421</v>
      </c>
      <c r="C250" s="39"/>
      <c r="D250" s="40"/>
      <c r="E250" s="41">
        <f>E236+E242+E248</f>
        <v>35910000</v>
      </c>
      <c r="F250" s="41">
        <f>F236+F242+F248</f>
        <v>35910000</v>
      </c>
      <c r="G250" s="41">
        <f>G236+G242+G248</f>
        <v>5230541.83</v>
      </c>
      <c r="H250" s="42">
        <f t="shared" ref="H250" si="19">G250/F250</f>
        <v>0.14565697103870789</v>
      </c>
      <c r="I250" s="41">
        <f>I236+I242+I248</f>
        <v>11551585.27</v>
      </c>
      <c r="J250" s="42">
        <f t="shared" ref="J250" si="20">I250/F250</f>
        <v>0.32168157254246726</v>
      </c>
      <c r="K250" s="41">
        <f>K236+K242+K248</f>
        <v>0</v>
      </c>
      <c r="L250" s="43"/>
    </row>
    <row r="253" spans="2:12" ht="16.5" thickBot="1" x14ac:dyDescent="0.3"/>
    <row r="254" spans="2:12" ht="16.5" thickBot="1" x14ac:dyDescent="0.3">
      <c r="B254" s="38" t="s">
        <v>422</v>
      </c>
      <c r="C254" s="39"/>
      <c r="D254" s="40"/>
      <c r="E254" s="41">
        <f>E226+E250</f>
        <v>230000000.00000003</v>
      </c>
      <c r="F254" s="41">
        <f>F226+F250</f>
        <v>241081178.96000001</v>
      </c>
      <c r="G254" s="41">
        <f>G226+G250</f>
        <v>68802769.640000001</v>
      </c>
      <c r="H254" s="42">
        <f t="shared" ref="H254" si="21">G254/F254</f>
        <v>0.28539253846695223</v>
      </c>
      <c r="I254" s="41">
        <f>I226+I250</f>
        <v>138780987.90000001</v>
      </c>
      <c r="J254" s="42">
        <f t="shared" ref="J254" si="22">I254/F254</f>
        <v>0.57566081474583475</v>
      </c>
      <c r="K254" s="41">
        <f>K242+K248+K252</f>
        <v>0</v>
      </c>
      <c r="L254" s="43"/>
    </row>
  </sheetData>
  <mergeCells count="79">
    <mergeCell ref="B254:D254"/>
    <mergeCell ref="G244:L244"/>
    <mergeCell ref="G245:H246"/>
    <mergeCell ref="I245:J246"/>
    <mergeCell ref="K245:L246"/>
    <mergeCell ref="B248:D248"/>
    <mergeCell ref="B250:D250"/>
    <mergeCell ref="G238:L238"/>
    <mergeCell ref="G239:H240"/>
    <mergeCell ref="I239:J240"/>
    <mergeCell ref="K239:L240"/>
    <mergeCell ref="B242:D242"/>
    <mergeCell ref="B244:B246"/>
    <mergeCell ref="C244:C246"/>
    <mergeCell ref="D244:D246"/>
    <mergeCell ref="E244:E246"/>
    <mergeCell ref="F244:F246"/>
    <mergeCell ref="B236:D236"/>
    <mergeCell ref="B238:B240"/>
    <mergeCell ref="C238:C240"/>
    <mergeCell ref="D238:D240"/>
    <mergeCell ref="E238:E240"/>
    <mergeCell ref="F238:F240"/>
    <mergeCell ref="B230:L230"/>
    <mergeCell ref="B232:B234"/>
    <mergeCell ref="C232:C234"/>
    <mergeCell ref="D232:D234"/>
    <mergeCell ref="E232:E234"/>
    <mergeCell ref="F232:F234"/>
    <mergeCell ref="G232:L232"/>
    <mergeCell ref="G233:H234"/>
    <mergeCell ref="I233:J234"/>
    <mergeCell ref="K233:L234"/>
    <mergeCell ref="G220:L220"/>
    <mergeCell ref="G221:H222"/>
    <mergeCell ref="I221:J222"/>
    <mergeCell ref="K221:L222"/>
    <mergeCell ref="B224:D224"/>
    <mergeCell ref="B226:D226"/>
    <mergeCell ref="G76:L76"/>
    <mergeCell ref="G77:H78"/>
    <mergeCell ref="I77:J78"/>
    <mergeCell ref="K77:L78"/>
    <mergeCell ref="B218:D218"/>
    <mergeCell ref="B220:B222"/>
    <mergeCell ref="C220:C222"/>
    <mergeCell ref="D220:D222"/>
    <mergeCell ref="E220:E222"/>
    <mergeCell ref="F220:F222"/>
    <mergeCell ref="G43:L43"/>
    <mergeCell ref="G44:H45"/>
    <mergeCell ref="I44:J45"/>
    <mergeCell ref="K44:L45"/>
    <mergeCell ref="B74:D74"/>
    <mergeCell ref="B76:B78"/>
    <mergeCell ref="C76:C78"/>
    <mergeCell ref="D76:D78"/>
    <mergeCell ref="E76:E78"/>
    <mergeCell ref="F76:F78"/>
    <mergeCell ref="G10:L10"/>
    <mergeCell ref="G11:H12"/>
    <mergeCell ref="I11:J12"/>
    <mergeCell ref="K11:L12"/>
    <mergeCell ref="B41:D41"/>
    <mergeCell ref="B43:B45"/>
    <mergeCell ref="C43:C45"/>
    <mergeCell ref="D43:D45"/>
    <mergeCell ref="E43:E45"/>
    <mergeCell ref="F43:F45"/>
    <mergeCell ref="B2:L2"/>
    <mergeCell ref="B3:L3"/>
    <mergeCell ref="B4:L4"/>
    <mergeCell ref="B5:L5"/>
    <mergeCell ref="B8:L8"/>
    <mergeCell ref="B10:B12"/>
    <mergeCell ref="C10:C12"/>
    <mergeCell ref="D10:D12"/>
    <mergeCell ref="E10:E12"/>
    <mergeCell ref="F10:F12"/>
  </mergeCells>
  <pageMargins left="0.511811024" right="0.511811024" top="0.78740157499999996" bottom="0.78740157499999996" header="0.31496062000000002" footer="0.31496062000000002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Ações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Toigo</dc:creator>
  <cp:lastModifiedBy>Adriano Toigo</cp:lastModifiedBy>
  <cp:lastPrinted>2017-10-07T11:55:48Z</cp:lastPrinted>
  <dcterms:created xsi:type="dcterms:W3CDTF">2017-10-07T11:55:35Z</dcterms:created>
  <dcterms:modified xsi:type="dcterms:W3CDTF">2017-10-07T11:56:03Z</dcterms:modified>
</cp:coreProperties>
</file>